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ephanie\Documents\C-Misc\"/>
    </mc:Choice>
  </mc:AlternateContent>
  <bookViews>
    <workbookView xWindow="0" yWindow="0" windowWidth="20490" windowHeight="7905" activeTab="1"/>
  </bookViews>
  <sheets>
    <sheet name="Directions" sheetId="5" r:id="rId1"/>
    <sheet name="Values &amp; Chart" sheetId="4" r:id="rId2"/>
  </sheets>
  <definedNames>
    <definedName name="Section">'Values &amp; Chart'!$L$3:$P$11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" i="4" l="1"/>
  <c r="T3" i="4" s="1"/>
  <c r="D13" i="4" l="1"/>
  <c r="D12" i="4"/>
  <c r="D11" i="4"/>
  <c r="D10" i="4"/>
  <c r="D9" i="4"/>
  <c r="D8" i="4"/>
  <c r="D7" i="4"/>
  <c r="D6" i="4"/>
  <c r="D5" i="4"/>
  <c r="D4" i="4"/>
  <c r="C14" i="4" l="1"/>
  <c r="B14" i="4" s="1"/>
  <c r="A5" i="4" l="1"/>
  <c r="A6" i="4"/>
  <c r="A7" i="4"/>
  <c r="A8" i="4"/>
  <c r="A9" i="4"/>
  <c r="A10" i="4"/>
  <c r="A11" i="4"/>
  <c r="A12" i="4"/>
  <c r="A13" i="4"/>
  <c r="A4" i="4"/>
  <c r="L5" i="4" l="1"/>
  <c r="L7" i="4"/>
  <c r="L9" i="4"/>
  <c r="L11" i="4"/>
  <c r="L3" i="4"/>
  <c r="M5" i="4"/>
  <c r="M7" i="4"/>
  <c r="M9" i="4"/>
  <c r="M11" i="4"/>
  <c r="L4" i="4"/>
  <c r="L6" i="4"/>
  <c r="L8" i="4"/>
  <c r="L10" i="4"/>
  <c r="L12" i="4"/>
  <c r="M4" i="4"/>
  <c r="M6" i="4"/>
  <c r="M8" i="4"/>
  <c r="M10" i="4"/>
  <c r="M12" i="4"/>
  <c r="M3" i="4"/>
  <c r="Q30" i="4"/>
  <c r="N30" i="4"/>
  <c r="M30" i="4"/>
  <c r="T30" i="4"/>
  <c r="O30" i="4"/>
  <c r="L30" i="4"/>
  <c r="R30" i="4"/>
  <c r="P30" i="4"/>
  <c r="S30" i="4"/>
  <c r="U30" i="4"/>
  <c r="N3" i="4" l="1"/>
  <c r="N4" i="4" s="1"/>
  <c r="O4" i="4" l="1"/>
  <c r="P4" i="4" s="1"/>
  <c r="N5" i="4"/>
  <c r="N6" i="4" l="1"/>
  <c r="N7" i="4" s="1"/>
  <c r="O5" i="4"/>
  <c r="O6" i="4" l="1"/>
  <c r="P6" i="4" s="1"/>
  <c r="P5" i="4"/>
  <c r="N8" i="4"/>
  <c r="O7" i="4" l="1"/>
  <c r="P7" i="4" s="1"/>
  <c r="N9" i="4"/>
  <c r="N10" i="4" s="1"/>
  <c r="O8" i="4"/>
  <c r="N11" i="4" l="1"/>
  <c r="O9" i="4"/>
  <c r="P9" i="4" s="1"/>
  <c r="P8" i="4"/>
  <c r="O10" i="4" l="1"/>
  <c r="P10" i="4" s="1"/>
  <c r="N12" i="4"/>
  <c r="O12" i="4" s="1"/>
  <c r="P12" i="4" s="1"/>
  <c r="O11" i="4"/>
  <c r="P11" i="4" s="1"/>
  <c r="Q12" i="4" l="1"/>
  <c r="Q9" i="4"/>
  <c r="Q10" i="4"/>
  <c r="R10" i="4" s="1"/>
  <c r="Q4" i="4"/>
  <c r="R4" i="4" s="1"/>
  <c r="Q3" i="4"/>
  <c r="R3" i="4" s="1"/>
  <c r="Q11" i="4"/>
  <c r="R11" i="4" s="1"/>
  <c r="Q6" i="4"/>
  <c r="Q5" i="4"/>
  <c r="Q7" i="4"/>
  <c r="Q8" i="4"/>
  <c r="R6" i="4" l="1"/>
  <c r="R8" i="4" s="1"/>
  <c r="R5" i="4"/>
  <c r="R7" i="4"/>
  <c r="T12" i="4"/>
  <c r="U12" i="4" s="1"/>
  <c r="R12" i="4"/>
  <c r="U3" i="4"/>
  <c r="S3" i="4"/>
  <c r="R9" i="4" l="1"/>
  <c r="T4" i="4"/>
  <c r="S4" i="4"/>
  <c r="S5" i="4"/>
  <c r="L33" i="4"/>
  <c r="L35" i="4"/>
  <c r="L37" i="4"/>
  <c r="L39" i="4"/>
  <c r="L41" i="4"/>
  <c r="L43" i="4"/>
  <c r="L45" i="4"/>
  <c r="L47" i="4"/>
  <c r="L49" i="4"/>
  <c r="L51" i="4"/>
  <c r="L53" i="4"/>
  <c r="L55" i="4"/>
  <c r="L57" i="4"/>
  <c r="L59" i="4"/>
  <c r="L61" i="4"/>
  <c r="L63" i="4"/>
  <c r="L65" i="4"/>
  <c r="L67" i="4"/>
  <c r="L69" i="4"/>
  <c r="L71" i="4"/>
  <c r="L73" i="4"/>
  <c r="L75" i="4"/>
  <c r="L77" i="4"/>
  <c r="L79" i="4"/>
  <c r="L81" i="4"/>
  <c r="L83" i="4"/>
  <c r="L85" i="4"/>
  <c r="L87" i="4"/>
  <c r="L89" i="4"/>
  <c r="L91" i="4"/>
  <c r="L93" i="4"/>
  <c r="L95" i="4"/>
  <c r="L97" i="4"/>
  <c r="L99" i="4"/>
  <c r="L101" i="4"/>
  <c r="L103" i="4"/>
  <c r="L105" i="4"/>
  <c r="L107" i="4"/>
  <c r="L109" i="4"/>
  <c r="L111" i="4"/>
  <c r="L113" i="4"/>
  <c r="L115" i="4"/>
  <c r="L117" i="4"/>
  <c r="L119" i="4"/>
  <c r="L121" i="4"/>
  <c r="L123" i="4"/>
  <c r="L125" i="4"/>
  <c r="L127" i="4"/>
  <c r="L129" i="4"/>
  <c r="L130" i="4" s="1"/>
  <c r="L34" i="4"/>
  <c r="L38" i="4"/>
  <c r="L42" i="4"/>
  <c r="L46" i="4"/>
  <c r="L50" i="4"/>
  <c r="L54" i="4"/>
  <c r="L58" i="4"/>
  <c r="L62" i="4"/>
  <c r="L66" i="4"/>
  <c r="L70" i="4"/>
  <c r="L74" i="4"/>
  <c r="L78" i="4"/>
  <c r="L82" i="4"/>
  <c r="L86" i="4"/>
  <c r="L90" i="4"/>
  <c r="L94" i="4"/>
  <c r="L98" i="4"/>
  <c r="L102" i="4"/>
  <c r="L106" i="4"/>
  <c r="L110" i="4"/>
  <c r="L114" i="4"/>
  <c r="L118" i="4"/>
  <c r="L122" i="4"/>
  <c r="L126" i="4"/>
  <c r="L32" i="4"/>
  <c r="L36" i="4"/>
  <c r="L40" i="4"/>
  <c r="L44" i="4"/>
  <c r="L48" i="4"/>
  <c r="L52" i="4"/>
  <c r="L56" i="4"/>
  <c r="L60" i="4"/>
  <c r="L64" i="4"/>
  <c r="L68" i="4"/>
  <c r="L72" i="4"/>
  <c r="L76" i="4"/>
  <c r="L80" i="4"/>
  <c r="L84" i="4"/>
  <c r="L88" i="4"/>
  <c r="L92" i="4"/>
  <c r="L96" i="4"/>
  <c r="L100" i="4"/>
  <c r="L104" i="4"/>
  <c r="L108" i="4"/>
  <c r="L112" i="4"/>
  <c r="L116" i="4"/>
  <c r="L120" i="4"/>
  <c r="L124" i="4"/>
  <c r="L128" i="4"/>
  <c r="L31" i="4"/>
  <c r="U4" i="4"/>
  <c r="S7" i="4" l="1"/>
  <c r="S6" i="4"/>
  <c r="S8" i="4"/>
  <c r="S9" i="4"/>
  <c r="S10" i="4"/>
  <c r="T11" i="4"/>
  <c r="T10" i="4"/>
  <c r="M35" i="4"/>
  <c r="M39" i="4"/>
  <c r="M43" i="4"/>
  <c r="M47" i="4"/>
  <c r="M51" i="4"/>
  <c r="M55" i="4"/>
  <c r="M59" i="4"/>
  <c r="M63" i="4"/>
  <c r="M67" i="4"/>
  <c r="M71" i="4"/>
  <c r="M75" i="4"/>
  <c r="M79" i="4"/>
  <c r="M83" i="4"/>
  <c r="M87" i="4"/>
  <c r="M91" i="4"/>
  <c r="M95" i="4"/>
  <c r="M99" i="4"/>
  <c r="M103" i="4"/>
  <c r="M107" i="4"/>
  <c r="M111" i="4"/>
  <c r="M115" i="4"/>
  <c r="M119" i="4"/>
  <c r="M123" i="4"/>
  <c r="M127" i="4"/>
  <c r="M32" i="4"/>
  <c r="M36" i="4"/>
  <c r="M44" i="4"/>
  <c r="M52" i="4"/>
  <c r="M60" i="4"/>
  <c r="M68" i="4"/>
  <c r="M76" i="4"/>
  <c r="M84" i="4"/>
  <c r="M92" i="4"/>
  <c r="M100" i="4"/>
  <c r="M108" i="4"/>
  <c r="M116" i="4"/>
  <c r="M124" i="4"/>
  <c r="M31" i="4"/>
  <c r="M42" i="4"/>
  <c r="M50" i="4"/>
  <c r="M58" i="4"/>
  <c r="M66" i="4"/>
  <c r="M74" i="4"/>
  <c r="M82" i="4"/>
  <c r="M90" i="4"/>
  <c r="M98" i="4"/>
  <c r="M106" i="4"/>
  <c r="M114" i="4"/>
  <c r="M122" i="4"/>
  <c r="M33" i="4"/>
  <c r="M37" i="4"/>
  <c r="M41" i="4"/>
  <c r="M45" i="4"/>
  <c r="M49" i="4"/>
  <c r="M53" i="4"/>
  <c r="M57" i="4"/>
  <c r="M61" i="4"/>
  <c r="M65" i="4"/>
  <c r="M69" i="4"/>
  <c r="M73" i="4"/>
  <c r="M77" i="4"/>
  <c r="M81" i="4"/>
  <c r="M85" i="4"/>
  <c r="M89" i="4"/>
  <c r="M93" i="4"/>
  <c r="M97" i="4"/>
  <c r="M101" i="4"/>
  <c r="M105" i="4"/>
  <c r="M109" i="4"/>
  <c r="M113" i="4"/>
  <c r="M117" i="4"/>
  <c r="M121" i="4"/>
  <c r="M125" i="4"/>
  <c r="M129" i="4"/>
  <c r="M130" i="4" s="1"/>
  <c r="M34" i="4"/>
  <c r="M40" i="4"/>
  <c r="M48" i="4"/>
  <c r="M56" i="4"/>
  <c r="M64" i="4"/>
  <c r="M72" i="4"/>
  <c r="M80" i="4"/>
  <c r="M88" i="4"/>
  <c r="M96" i="4"/>
  <c r="M104" i="4"/>
  <c r="M112" i="4"/>
  <c r="M120" i="4"/>
  <c r="M128" i="4"/>
  <c r="M38" i="4"/>
  <c r="M46" i="4"/>
  <c r="M54" i="4"/>
  <c r="M62" i="4"/>
  <c r="M70" i="4"/>
  <c r="M78" i="4"/>
  <c r="M86" i="4"/>
  <c r="M94" i="4"/>
  <c r="M102" i="4"/>
  <c r="M110" i="4"/>
  <c r="M118" i="4"/>
  <c r="M126" i="4"/>
  <c r="T5" i="4"/>
  <c r="S12" i="4" l="1"/>
  <c r="S11" i="4"/>
  <c r="T9" i="4"/>
  <c r="U9" i="4" s="1"/>
  <c r="R39" i="4" s="1"/>
  <c r="U5" i="4"/>
  <c r="N33" i="4" s="1"/>
  <c r="T6" i="4"/>
  <c r="U10" i="4"/>
  <c r="U95" i="4" s="1"/>
  <c r="U11" i="4"/>
  <c r="N57" i="4" l="1"/>
  <c r="N74" i="4"/>
  <c r="U114" i="4"/>
  <c r="U93" i="4"/>
  <c r="U91" i="4"/>
  <c r="U110" i="4"/>
  <c r="U80" i="4"/>
  <c r="U66" i="4"/>
  <c r="U89" i="4"/>
  <c r="U84" i="4"/>
  <c r="U82" i="4"/>
  <c r="U58" i="4"/>
  <c r="U125" i="4"/>
  <c r="U78" i="4"/>
  <c r="U128" i="4"/>
  <c r="U107" i="4"/>
  <c r="U103" i="4"/>
  <c r="U61" i="4"/>
  <c r="U96" i="4"/>
  <c r="U62" i="4"/>
  <c r="U48" i="4"/>
  <c r="U99" i="4"/>
  <c r="U102" i="4"/>
  <c r="U115" i="4"/>
  <c r="U67" i="4"/>
  <c r="U74" i="4"/>
  <c r="U81" i="4"/>
  <c r="U92" i="4"/>
  <c r="U123" i="4"/>
  <c r="U112" i="4"/>
  <c r="U127" i="4"/>
  <c r="U94" i="4"/>
  <c r="U86" i="4"/>
  <c r="U126" i="4"/>
  <c r="U31" i="4"/>
  <c r="U104" i="4"/>
  <c r="U122" i="4"/>
  <c r="U119" i="4"/>
  <c r="U71" i="4"/>
  <c r="U97" i="4"/>
  <c r="U37" i="4"/>
  <c r="U124" i="4"/>
  <c r="U57" i="4"/>
  <c r="U51" i="4"/>
  <c r="U121" i="4"/>
  <c r="U88" i="4"/>
  <c r="U38" i="4"/>
  <c r="U87" i="4"/>
  <c r="U85" i="4"/>
  <c r="U106" i="4"/>
  <c r="U64" i="4"/>
  <c r="U39" i="4"/>
  <c r="U105" i="4"/>
  <c r="U45" i="4"/>
  <c r="U55" i="4"/>
  <c r="U75" i="4"/>
  <c r="U59" i="4"/>
  <c r="U111" i="4"/>
  <c r="U68" i="4"/>
  <c r="U129" i="4"/>
  <c r="U130" i="4" s="1"/>
  <c r="U69" i="4"/>
  <c r="U70" i="4"/>
  <c r="U41" i="4"/>
  <c r="U77" i="4"/>
  <c r="U118" i="4"/>
  <c r="U100" i="4"/>
  <c r="U46" i="4"/>
  <c r="U44" i="4"/>
  <c r="U63" i="4"/>
  <c r="U53" i="4"/>
  <c r="U56" i="4"/>
  <c r="U101" i="4"/>
  <c r="U33" i="4"/>
  <c r="U42" i="4"/>
  <c r="U50" i="4"/>
  <c r="U113" i="4"/>
  <c r="U47" i="4"/>
  <c r="U76" i="4"/>
  <c r="U52" i="4"/>
  <c r="U73" i="4"/>
  <c r="U117" i="4"/>
  <c r="U120" i="4"/>
  <c r="U34" i="4"/>
  <c r="U116" i="4"/>
  <c r="U65" i="4"/>
  <c r="U108" i="4"/>
  <c r="U98" i="4"/>
  <c r="U54" i="4"/>
  <c r="U43" i="4"/>
  <c r="U109" i="4"/>
  <c r="U36" i="4"/>
  <c r="U60" i="4"/>
  <c r="U40" i="4"/>
  <c r="U72" i="4"/>
  <c r="U83" i="4"/>
  <c r="U49" i="4"/>
  <c r="U32" i="4"/>
  <c r="U90" i="4"/>
  <c r="U79" i="4"/>
  <c r="U35" i="4"/>
  <c r="T38" i="4"/>
  <c r="S47" i="4"/>
  <c r="N107" i="4"/>
  <c r="R52" i="4"/>
  <c r="N119" i="4"/>
  <c r="N86" i="4"/>
  <c r="N45" i="4"/>
  <c r="R122" i="4"/>
  <c r="R79" i="4"/>
  <c r="N121" i="4"/>
  <c r="N55" i="4"/>
  <c r="N84" i="4"/>
  <c r="N109" i="4"/>
  <c r="N43" i="4"/>
  <c r="N72" i="4"/>
  <c r="T107" i="4"/>
  <c r="T41" i="4"/>
  <c r="T105" i="4"/>
  <c r="T94" i="4"/>
  <c r="R90" i="4"/>
  <c r="R111" i="4"/>
  <c r="R63" i="4"/>
  <c r="N89" i="4"/>
  <c r="N54" i="4"/>
  <c r="N118" i="4"/>
  <c r="N87" i="4"/>
  <c r="N52" i="4"/>
  <c r="N116" i="4"/>
  <c r="N77" i="4"/>
  <c r="N42" i="4"/>
  <c r="N106" i="4"/>
  <c r="N75" i="4"/>
  <c r="N40" i="4"/>
  <c r="N104" i="4"/>
  <c r="T79" i="4"/>
  <c r="T43" i="4"/>
  <c r="T73" i="4"/>
  <c r="T118" i="4"/>
  <c r="T62" i="4"/>
  <c r="R106" i="4"/>
  <c r="R74" i="4"/>
  <c r="R127" i="4"/>
  <c r="R95" i="4"/>
  <c r="R62" i="4"/>
  <c r="R47" i="4"/>
  <c r="S88" i="4"/>
  <c r="N41" i="4"/>
  <c r="N73" i="4"/>
  <c r="N105" i="4"/>
  <c r="N38" i="4"/>
  <c r="N70" i="4"/>
  <c r="N102" i="4"/>
  <c r="N39" i="4"/>
  <c r="N71" i="4"/>
  <c r="N103" i="4"/>
  <c r="N36" i="4"/>
  <c r="N68" i="4"/>
  <c r="N100" i="4"/>
  <c r="N31" i="4"/>
  <c r="N61" i="4"/>
  <c r="N93" i="4"/>
  <c r="N125" i="4"/>
  <c r="N58" i="4"/>
  <c r="N90" i="4"/>
  <c r="N122" i="4"/>
  <c r="N59" i="4"/>
  <c r="N91" i="4"/>
  <c r="N123" i="4"/>
  <c r="N56" i="4"/>
  <c r="N88" i="4"/>
  <c r="N120" i="4"/>
  <c r="T111" i="4"/>
  <c r="T47" i="4"/>
  <c r="T75" i="4"/>
  <c r="T121" i="4"/>
  <c r="T89" i="4"/>
  <c r="T57" i="4"/>
  <c r="T126" i="4"/>
  <c r="T110" i="4"/>
  <c r="T78" i="4"/>
  <c r="T46" i="4"/>
  <c r="T127" i="4"/>
  <c r="T95" i="4"/>
  <c r="T63" i="4"/>
  <c r="T123" i="4"/>
  <c r="T91" i="4"/>
  <c r="T59" i="4"/>
  <c r="T129" i="4"/>
  <c r="T130" i="4" s="1"/>
  <c r="T113" i="4"/>
  <c r="T97" i="4"/>
  <c r="T81" i="4"/>
  <c r="T65" i="4"/>
  <c r="T49" i="4"/>
  <c r="T33" i="4"/>
  <c r="T122" i="4"/>
  <c r="T114" i="4"/>
  <c r="T102" i="4"/>
  <c r="T86" i="4"/>
  <c r="T70" i="4"/>
  <c r="T54" i="4"/>
  <c r="N49" i="4"/>
  <c r="N65" i="4"/>
  <c r="N81" i="4"/>
  <c r="N97" i="4"/>
  <c r="N113" i="4"/>
  <c r="N129" i="4"/>
  <c r="N130" i="4" s="1"/>
  <c r="N46" i="4"/>
  <c r="N62" i="4"/>
  <c r="N78" i="4"/>
  <c r="N94" i="4"/>
  <c r="N110" i="4"/>
  <c r="N126" i="4"/>
  <c r="N47" i="4"/>
  <c r="N63" i="4"/>
  <c r="N79" i="4"/>
  <c r="N95" i="4"/>
  <c r="N111" i="4"/>
  <c r="N127" i="4"/>
  <c r="N44" i="4"/>
  <c r="N60" i="4"/>
  <c r="N76" i="4"/>
  <c r="N92" i="4"/>
  <c r="N108" i="4"/>
  <c r="N124" i="4"/>
  <c r="N37" i="4"/>
  <c r="N53" i="4"/>
  <c r="N69" i="4"/>
  <c r="N85" i="4"/>
  <c r="N101" i="4"/>
  <c r="N117" i="4"/>
  <c r="N34" i="4"/>
  <c r="N50" i="4"/>
  <c r="N66" i="4"/>
  <c r="N82" i="4"/>
  <c r="N98" i="4"/>
  <c r="N114" i="4"/>
  <c r="N35" i="4"/>
  <c r="N51" i="4"/>
  <c r="N67" i="4"/>
  <c r="N83" i="4"/>
  <c r="N99" i="4"/>
  <c r="N115" i="4"/>
  <c r="N32" i="4"/>
  <c r="N48" i="4"/>
  <c r="N64" i="4"/>
  <c r="N80" i="4"/>
  <c r="N96" i="4"/>
  <c r="N112" i="4"/>
  <c r="N128" i="4"/>
  <c r="R114" i="4"/>
  <c r="R98" i="4"/>
  <c r="R82" i="4"/>
  <c r="R66" i="4"/>
  <c r="R36" i="4"/>
  <c r="R119" i="4"/>
  <c r="R103" i="4"/>
  <c r="R87" i="4"/>
  <c r="R71" i="4"/>
  <c r="R46" i="4"/>
  <c r="R55" i="4"/>
  <c r="S118" i="4"/>
  <c r="S95" i="4"/>
  <c r="S54" i="4"/>
  <c r="S127" i="4"/>
  <c r="S63" i="4"/>
  <c r="S86" i="4"/>
  <c r="S120" i="4"/>
  <c r="S56" i="4"/>
  <c r="S111" i="4"/>
  <c r="S79" i="4"/>
  <c r="S33" i="4"/>
  <c r="S35" i="4"/>
  <c r="S43" i="4"/>
  <c r="S51" i="4"/>
  <c r="S59" i="4"/>
  <c r="S67" i="4"/>
  <c r="S75" i="4"/>
  <c r="S83" i="4"/>
  <c r="S91" i="4"/>
  <c r="S99" i="4"/>
  <c r="S107" i="4"/>
  <c r="S115" i="4"/>
  <c r="S123" i="4"/>
  <c r="S32" i="4"/>
  <c r="S48" i="4"/>
  <c r="S64" i="4"/>
  <c r="S80" i="4"/>
  <c r="S96" i="4"/>
  <c r="S112" i="4"/>
  <c r="S128" i="4"/>
  <c r="S46" i="4"/>
  <c r="S62" i="4"/>
  <c r="S78" i="4"/>
  <c r="S94" i="4"/>
  <c r="S110" i="4"/>
  <c r="S126" i="4"/>
  <c r="T32" i="4"/>
  <c r="T34" i="4"/>
  <c r="T42" i="4"/>
  <c r="T50" i="4"/>
  <c r="T58" i="4"/>
  <c r="T66" i="4"/>
  <c r="T74" i="4"/>
  <c r="T82" i="4"/>
  <c r="T90" i="4"/>
  <c r="T98" i="4"/>
  <c r="T106" i="4"/>
  <c r="R33" i="4"/>
  <c r="R35" i="4"/>
  <c r="R43" i="4"/>
  <c r="R51" i="4"/>
  <c r="R59" i="4"/>
  <c r="R38" i="4"/>
  <c r="R54" i="4"/>
  <c r="R67" i="4"/>
  <c r="R75" i="4"/>
  <c r="R83" i="4"/>
  <c r="R91" i="4"/>
  <c r="R99" i="4"/>
  <c r="R107" i="4"/>
  <c r="R115" i="4"/>
  <c r="R123" i="4"/>
  <c r="R31" i="4"/>
  <c r="R44" i="4"/>
  <c r="R60" i="4"/>
  <c r="R70" i="4"/>
  <c r="R78" i="4"/>
  <c r="R86" i="4"/>
  <c r="R94" i="4"/>
  <c r="R102" i="4"/>
  <c r="R110" i="4"/>
  <c r="R118" i="4"/>
  <c r="R126" i="4"/>
  <c r="S102" i="4"/>
  <c r="S70" i="4"/>
  <c r="S38" i="4"/>
  <c r="S104" i="4"/>
  <c r="S72" i="4"/>
  <c r="S40" i="4"/>
  <c r="S119" i="4"/>
  <c r="S103" i="4"/>
  <c r="S87" i="4"/>
  <c r="S71" i="4"/>
  <c r="S55" i="4"/>
  <c r="S39" i="4"/>
  <c r="U6" i="4"/>
  <c r="T31" i="4"/>
  <c r="T119" i="4"/>
  <c r="T103" i="4"/>
  <c r="T87" i="4"/>
  <c r="T71" i="4"/>
  <c r="T55" i="4"/>
  <c r="T39" i="4"/>
  <c r="T115" i="4"/>
  <c r="T99" i="4"/>
  <c r="T83" i="4"/>
  <c r="T67" i="4"/>
  <c r="T51" i="4"/>
  <c r="T35" i="4"/>
  <c r="T125" i="4"/>
  <c r="T117" i="4"/>
  <c r="T109" i="4"/>
  <c r="T101" i="4"/>
  <c r="T93" i="4"/>
  <c r="T85" i="4"/>
  <c r="T77" i="4"/>
  <c r="T69" i="4"/>
  <c r="T61" i="4"/>
  <c r="T53" i="4"/>
  <c r="T45" i="4"/>
  <c r="T37" i="4"/>
  <c r="T128" i="4"/>
  <c r="T124" i="4"/>
  <c r="T120" i="4"/>
  <c r="T116" i="4"/>
  <c r="T112" i="4"/>
  <c r="T108" i="4"/>
  <c r="T104" i="4"/>
  <c r="T100" i="4"/>
  <c r="T96" i="4"/>
  <c r="T92" i="4"/>
  <c r="T88" i="4"/>
  <c r="T84" i="4"/>
  <c r="T80" i="4"/>
  <c r="T76" i="4"/>
  <c r="T72" i="4"/>
  <c r="T68" i="4"/>
  <c r="T64" i="4"/>
  <c r="T60" i="4"/>
  <c r="T56" i="4"/>
  <c r="T52" i="4"/>
  <c r="T48" i="4"/>
  <c r="T44" i="4"/>
  <c r="T40" i="4"/>
  <c r="T36" i="4"/>
  <c r="R128" i="4"/>
  <c r="R124" i="4"/>
  <c r="R120" i="4"/>
  <c r="R116" i="4"/>
  <c r="R112" i="4"/>
  <c r="R108" i="4"/>
  <c r="R104" i="4"/>
  <c r="R100" i="4"/>
  <c r="R96" i="4"/>
  <c r="R92" i="4"/>
  <c r="R88" i="4"/>
  <c r="R84" i="4"/>
  <c r="R80" i="4"/>
  <c r="R76" i="4"/>
  <c r="R72" i="4"/>
  <c r="R68" i="4"/>
  <c r="R64" i="4"/>
  <c r="R56" i="4"/>
  <c r="R48" i="4"/>
  <c r="R40" i="4"/>
  <c r="R32" i="4"/>
  <c r="R129" i="4"/>
  <c r="R130" i="4" s="1"/>
  <c r="R125" i="4"/>
  <c r="R121" i="4"/>
  <c r="R117" i="4"/>
  <c r="R113" i="4"/>
  <c r="R109" i="4"/>
  <c r="R105" i="4"/>
  <c r="R101" i="4"/>
  <c r="R97" i="4"/>
  <c r="R93" i="4"/>
  <c r="R89" i="4"/>
  <c r="R85" i="4"/>
  <c r="R81" i="4"/>
  <c r="R77" i="4"/>
  <c r="R73" i="4"/>
  <c r="R69" i="4"/>
  <c r="R65" i="4"/>
  <c r="R58" i="4"/>
  <c r="R50" i="4"/>
  <c r="R42" i="4"/>
  <c r="R34" i="4"/>
  <c r="R61" i="4"/>
  <c r="R57" i="4"/>
  <c r="R53" i="4"/>
  <c r="R49" i="4"/>
  <c r="R45" i="4"/>
  <c r="R41" i="4"/>
  <c r="R37" i="4"/>
  <c r="S31" i="4"/>
  <c r="S122" i="4"/>
  <c r="S114" i="4"/>
  <c r="S106" i="4"/>
  <c r="S98" i="4"/>
  <c r="S90" i="4"/>
  <c r="S82" i="4"/>
  <c r="S74" i="4"/>
  <c r="S66" i="4"/>
  <c r="S58" i="4"/>
  <c r="S50" i="4"/>
  <c r="S42" i="4"/>
  <c r="S34" i="4"/>
  <c r="S124" i="4"/>
  <c r="S116" i="4"/>
  <c r="S108" i="4"/>
  <c r="S100" i="4"/>
  <c r="S92" i="4"/>
  <c r="S84" i="4"/>
  <c r="S76" i="4"/>
  <c r="S68" i="4"/>
  <c r="S60" i="4"/>
  <c r="S52" i="4"/>
  <c r="S44" i="4"/>
  <c r="S36" i="4"/>
  <c r="S129" i="4"/>
  <c r="S130" i="4" s="1"/>
  <c r="S125" i="4"/>
  <c r="S121" i="4"/>
  <c r="S117" i="4"/>
  <c r="S113" i="4"/>
  <c r="S109" i="4"/>
  <c r="S105" i="4"/>
  <c r="S101" i="4"/>
  <c r="S97" i="4"/>
  <c r="S93" i="4"/>
  <c r="S89" i="4"/>
  <c r="S85" i="4"/>
  <c r="S81" i="4"/>
  <c r="S77" i="4"/>
  <c r="S73" i="4"/>
  <c r="S69" i="4"/>
  <c r="S65" i="4"/>
  <c r="S61" i="4"/>
  <c r="S57" i="4"/>
  <c r="S53" i="4"/>
  <c r="S49" i="4"/>
  <c r="S45" i="4"/>
  <c r="S41" i="4"/>
  <c r="S37" i="4"/>
  <c r="O31" i="4" l="1"/>
  <c r="T7" i="4"/>
  <c r="O110" i="4"/>
  <c r="O116" i="4"/>
  <c r="O69" i="4"/>
  <c r="O52" i="4"/>
  <c r="O81" i="4"/>
  <c r="O40" i="4"/>
  <c r="O98" i="4"/>
  <c r="O84" i="4"/>
  <c r="O49" i="4"/>
  <c r="O46" i="4"/>
  <c r="O79" i="4"/>
  <c r="O104" i="4"/>
  <c r="O34" i="4"/>
  <c r="O67" i="4"/>
  <c r="O36" i="4"/>
  <c r="O68" i="4"/>
  <c r="O100" i="4"/>
  <c r="O33" i="4"/>
  <c r="O65" i="4"/>
  <c r="O113" i="4"/>
  <c r="O78" i="4"/>
  <c r="O47" i="4"/>
  <c r="O111" i="4"/>
  <c r="O72" i="4"/>
  <c r="O37" i="4"/>
  <c r="O101" i="4"/>
  <c r="O66" i="4"/>
  <c r="O35" i="4"/>
  <c r="O99" i="4"/>
  <c r="O97" i="4"/>
  <c r="O129" i="4"/>
  <c r="O130" i="4" s="1"/>
  <c r="O62" i="4"/>
  <c r="O94" i="4"/>
  <c r="O126" i="4"/>
  <c r="O63" i="4"/>
  <c r="O95" i="4"/>
  <c r="O127" i="4"/>
  <c r="O56" i="4"/>
  <c r="O88" i="4"/>
  <c r="O120" i="4"/>
  <c r="O53" i="4"/>
  <c r="O85" i="4"/>
  <c r="O117" i="4"/>
  <c r="O50" i="4"/>
  <c r="O82" i="4"/>
  <c r="O114" i="4"/>
  <c r="O51" i="4"/>
  <c r="O83" i="4"/>
  <c r="O115" i="4"/>
  <c r="O44" i="4"/>
  <c r="O60" i="4"/>
  <c r="O76" i="4"/>
  <c r="O92" i="4"/>
  <c r="O108" i="4"/>
  <c r="O124" i="4"/>
  <c r="O41" i="4"/>
  <c r="O57" i="4"/>
  <c r="O73" i="4"/>
  <c r="O89" i="4"/>
  <c r="O105" i="4"/>
  <c r="O121" i="4"/>
  <c r="O38" i="4"/>
  <c r="O54" i="4"/>
  <c r="O70" i="4"/>
  <c r="O86" i="4"/>
  <c r="O102" i="4"/>
  <c r="O118" i="4"/>
  <c r="O39" i="4"/>
  <c r="O55" i="4"/>
  <c r="O71" i="4"/>
  <c r="O87" i="4"/>
  <c r="O103" i="4"/>
  <c r="O119" i="4"/>
  <c r="O32" i="4"/>
  <c r="O48" i="4"/>
  <c r="O64" i="4"/>
  <c r="O80" i="4"/>
  <c r="O96" i="4"/>
  <c r="O112" i="4"/>
  <c r="O128" i="4"/>
  <c r="O45" i="4"/>
  <c r="O61" i="4"/>
  <c r="O77" i="4"/>
  <c r="O93" i="4"/>
  <c r="O109" i="4"/>
  <c r="O125" i="4"/>
  <c r="O42" i="4"/>
  <c r="O58" i="4"/>
  <c r="O74" i="4"/>
  <c r="O90" i="4"/>
  <c r="O106" i="4"/>
  <c r="O122" i="4"/>
  <c r="O43" i="4"/>
  <c r="O59" i="4"/>
  <c r="O75" i="4"/>
  <c r="O91" i="4"/>
  <c r="O107" i="4"/>
  <c r="O123" i="4"/>
  <c r="U7" i="4" l="1"/>
  <c r="P90" i="4" s="1"/>
  <c r="T8" i="4"/>
  <c r="P114" i="4"/>
  <c r="P45" i="4"/>
  <c r="P87" i="4"/>
  <c r="P38" i="4"/>
  <c r="P53" i="4"/>
  <c r="P127" i="4"/>
  <c r="P94" i="4"/>
  <c r="P91" i="4"/>
  <c r="P58" i="4"/>
  <c r="P128" i="4"/>
  <c r="P70" i="4"/>
  <c r="P124" i="4"/>
  <c r="P36" i="4"/>
  <c r="P105" i="4"/>
  <c r="P76" i="4"/>
  <c r="P115" i="4"/>
  <c r="P50" i="4"/>
  <c r="P101" i="4"/>
  <c r="P120" i="4"/>
  <c r="P95" i="4"/>
  <c r="P111" i="4"/>
  <c r="P51" i="4"/>
  <c r="P78" i="4"/>
  <c r="P117" i="4"/>
  <c r="P65" i="4"/>
  <c r="P56" i="4"/>
  <c r="P100" i="4"/>
  <c r="P49" i="4"/>
  <c r="P63" i="4"/>
  <c r="P35" i="4"/>
  <c r="P84" i="4"/>
  <c r="P88" i="4"/>
  <c r="P97" i="4"/>
  <c r="P37" i="4"/>
  <c r="P69" i="4"/>
  <c r="P85" i="4"/>
  <c r="P126" i="4"/>
  <c r="P47" i="4"/>
  <c r="P79" i="4"/>
  <c r="P110" i="4"/>
  <c r="P68" i="4" l="1"/>
  <c r="P34" i="4"/>
  <c r="P83" i="4"/>
  <c r="P82" i="4"/>
  <c r="P113" i="4"/>
  <c r="P62" i="4"/>
  <c r="P72" i="4"/>
  <c r="P66" i="4"/>
  <c r="P99" i="4"/>
  <c r="P103" i="4"/>
  <c r="P129" i="4"/>
  <c r="P130" i="4" s="1"/>
  <c r="P60" i="4"/>
  <c r="U8" i="4"/>
  <c r="Q46" i="4" s="1"/>
  <c r="Q74" i="4"/>
  <c r="Q103" i="4"/>
  <c r="Q102" i="4"/>
  <c r="Q101" i="4"/>
  <c r="Q104" i="4"/>
  <c r="Q67" i="4"/>
  <c r="Q88" i="4"/>
  <c r="Q56" i="4"/>
  <c r="Q98" i="4"/>
  <c r="Q57" i="4"/>
  <c r="Q43" i="4"/>
  <c r="Q42" i="4"/>
  <c r="Q72" i="4"/>
  <c r="Q50" i="4"/>
  <c r="Q126" i="4"/>
  <c r="Q128" i="4"/>
  <c r="Q91" i="4"/>
  <c r="Q108" i="4"/>
  <c r="Q95" i="4"/>
  <c r="Q125" i="4"/>
  <c r="Q75" i="4"/>
  <c r="Q65" i="4"/>
  <c r="Q82" i="4"/>
  <c r="Q77" i="4"/>
  <c r="Q93" i="4"/>
  <c r="Q86" i="4"/>
  <c r="Q89" i="4"/>
  <c r="Q113" i="4"/>
  <c r="Q59" i="4"/>
  <c r="Q52" i="4"/>
  <c r="Q79" i="4"/>
  <c r="Q34" i="4"/>
  <c r="Q54" i="4"/>
  <c r="Q53" i="4"/>
  <c r="Q105" i="4"/>
  <c r="Q49" i="4"/>
  <c r="Q33" i="4"/>
  <c r="Q38" i="4"/>
  <c r="Q115" i="4"/>
  <c r="Q129" i="4"/>
  <c r="Q130" i="4" s="1"/>
  <c r="Q68" i="4"/>
  <c r="Q120" i="4"/>
  <c r="Q96" i="4"/>
  <c r="Q124" i="4"/>
  <c r="Q114" i="4"/>
  <c r="Q116" i="4"/>
  <c r="Q107" i="4"/>
  <c r="Q90" i="4"/>
  <c r="Q119" i="4"/>
  <c r="Q106" i="4"/>
  <c r="Q70" i="4"/>
  <c r="Q69" i="4"/>
  <c r="Q73" i="4"/>
  <c r="Q51" i="4"/>
  <c r="Q80" i="4"/>
  <c r="Q48" i="4"/>
  <c r="Q127" i="4"/>
  <c r="Q97" i="4"/>
  <c r="Q76" i="4"/>
  <c r="Q39" i="4"/>
  <c r="Q37" i="4"/>
  <c r="Q41" i="4"/>
  <c r="Q40" i="4"/>
  <c r="Q55" i="4"/>
  <c r="Q100" i="4"/>
  <c r="Q58" i="4"/>
  <c r="Q71" i="4"/>
  <c r="Q64" i="4"/>
  <c r="Q63" i="4"/>
  <c r="Q92" i="4"/>
  <c r="Q83" i="4"/>
  <c r="Q112" i="4"/>
  <c r="Q60" i="4"/>
  <c r="P31" i="4"/>
  <c r="P108" i="4"/>
  <c r="P102" i="4"/>
  <c r="P64" i="4"/>
  <c r="P125" i="4"/>
  <c r="P107" i="4"/>
  <c r="P41" i="4"/>
  <c r="P118" i="4"/>
  <c r="P42" i="4"/>
  <c r="P123" i="4"/>
  <c r="P74" i="4"/>
  <c r="P98" i="4"/>
  <c r="P73" i="4"/>
  <c r="P106" i="4"/>
  <c r="P116" i="4"/>
  <c r="P71" i="4"/>
  <c r="P119" i="4"/>
  <c r="P44" i="4"/>
  <c r="P93" i="4"/>
  <c r="P86" i="4"/>
  <c r="P75" i="4"/>
  <c r="P80" i="4"/>
  <c r="P96" i="4"/>
  <c r="P112" i="4"/>
  <c r="P89" i="4"/>
  <c r="P122" i="4"/>
  <c r="P46" i="4"/>
  <c r="P121" i="4"/>
  <c r="P43" i="4"/>
  <c r="P104" i="4"/>
  <c r="P32" i="4"/>
  <c r="P59" i="4"/>
  <c r="P67" i="4"/>
  <c r="P33" i="4"/>
  <c r="P92" i="4"/>
  <c r="P109" i="4"/>
  <c r="P57" i="4"/>
  <c r="P39" i="4"/>
  <c r="P81" i="4"/>
  <c r="P55" i="4"/>
  <c r="P40" i="4"/>
  <c r="P61" i="4"/>
  <c r="P77" i="4"/>
  <c r="P54" i="4"/>
  <c r="P52" i="4"/>
  <c r="P48" i="4"/>
  <c r="Q66" i="4" l="1"/>
  <c r="Q87" i="4"/>
  <c r="Q123" i="4"/>
  <c r="Q35" i="4"/>
  <c r="Q78" i="4"/>
  <c r="Q94" i="4"/>
  <c r="Q109" i="4"/>
  <c r="Q31" i="4"/>
  <c r="Q32" i="4"/>
  <c r="Q121" i="4"/>
  <c r="Q118" i="4"/>
  <c r="Q99" i="4"/>
  <c r="Q44" i="4"/>
  <c r="Q122" i="4"/>
  <c r="Q84" i="4"/>
  <c r="Q85" i="4"/>
  <c r="Q111" i="4"/>
  <c r="Q110" i="4"/>
  <c r="Q36" i="4"/>
  <c r="Q81" i="4"/>
  <c r="Q62" i="4"/>
  <c r="Q47" i="4"/>
  <c r="Q117" i="4"/>
  <c r="Q45" i="4"/>
  <c r="Q61" i="4"/>
</calcChain>
</file>

<file path=xl/sharedStrings.xml><?xml version="1.0" encoding="utf-8"?>
<sst xmlns="http://schemas.openxmlformats.org/spreadsheetml/2006/main" count="48" uniqueCount="40">
  <si>
    <t>Category</t>
  </si>
  <si>
    <t>Value</t>
  </si>
  <si>
    <t>Rows</t>
  </si>
  <si>
    <t>Section</t>
  </si>
  <si>
    <t>LL</t>
  </si>
  <si>
    <t>UL</t>
  </si>
  <si>
    <t>Section %</t>
  </si>
  <si>
    <t>Values</t>
  </si>
  <si>
    <t>Chart Title:</t>
  </si>
  <si>
    <t>Tree Map Chart Instructions</t>
  </si>
  <si>
    <t>Some Cautions</t>
  </si>
  <si>
    <t>2. Categories must have unique names, or the chart will not display properly.</t>
  </si>
  <si>
    <t>1. Sum of percentages must equal 100% for the chart to display properly.</t>
  </si>
  <si>
    <t>3. Pay close attention to labels as they will not move or change size as the chart changes.</t>
  </si>
  <si>
    <t>4. The chart can handle up to 10 categories, but will look best with 5-8 categories.</t>
  </si>
  <si>
    <t>6. The chart is not the best display for a distribution in which several categories have about the same percentage.</t>
  </si>
  <si>
    <t>1. Enter information into the white cells of the gray box on the Values &amp; Chart tab.</t>
  </si>
  <si>
    <t>2. Adjust the colors and labels.</t>
  </si>
  <si>
    <t>A. Enter desired chart title.</t>
  </si>
  <si>
    <t>A. Change colors just as you would for a column or bar chart.</t>
  </si>
  <si>
    <t>A Few Additional Tips</t>
  </si>
  <si>
    <t>1. Tree charts work best if one category is large, around 45% or 50%.</t>
  </si>
  <si>
    <t>5. It is not necessary to list categories from greatest to least, but positioning and sizing labels will be easier if categories are sorted that way.</t>
  </si>
  <si>
    <t>4. If you have several small categories consider combining them into an "other" category.</t>
  </si>
  <si>
    <t>3. Copy and paste the chart into the intended document or report.</t>
  </si>
  <si>
    <t>7. Calculations are complex and some rounding is involved. The size of each category is approximate to the percentage, not exact.</t>
  </si>
  <si>
    <t xml:space="preserve"> </t>
  </si>
  <si>
    <t>Other</t>
  </si>
  <si>
    <t>Missing</t>
  </si>
  <si>
    <t>B. Enter Category names and values. If you use less than 10 categories, enter 0s for unused categories. The chart will not look right till all values are entered.</t>
  </si>
  <si>
    <t>B. Labels are automatically generated, but will need to be moved to the right place and the text box size and font size and color will need to be changed.</t>
  </si>
  <si>
    <t>2. The tree chart looks best if the smallest category is at least 3%.</t>
  </si>
  <si>
    <t>3. Using multiple shades of a single color works well. Grayscale works well. To draw attention to one category, use an accent color that will stand out.</t>
  </si>
  <si>
    <t>Pizza</t>
  </si>
  <si>
    <t>Sandwiches</t>
  </si>
  <si>
    <t>Mac 'n Cheese</t>
  </si>
  <si>
    <t>Burgers</t>
  </si>
  <si>
    <t>Bacon</t>
  </si>
  <si>
    <t>Favorite Food</t>
  </si>
  <si>
    <r>
      <t xml:space="preserve">Created by
</t>
    </r>
    <r>
      <rPr>
        <b/>
        <sz val="12"/>
        <color theme="4" tint="-0.499984740745262"/>
        <rFont val="Calibri"/>
        <family val="2"/>
        <scheme val="minor"/>
      </rPr>
      <t>Rob Owens, Ph.D.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</si>
</sst>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 tint="-0.499984740745262"/>
      <name val="Calibri"/>
      <family val="2"/>
      <scheme val="minor"/>
    </font>
    <font>
      <sz val="1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9" fontId="0" fillId="0" borderId="0" xfId="0" applyNumberFormat="1"/>
    <xf numFmtId="9" fontId="0" fillId="0" borderId="0" xfId="1" applyFont="1"/>
    <xf numFmtId="0" fontId="3" fillId="0" borderId="0" xfId="0" applyFont="1"/>
    <xf numFmtId="0" fontId="2" fillId="2" borderId="0" xfId="0" applyFont="1" applyFill="1"/>
    <xf numFmtId="0" fontId="0" fillId="2" borderId="0" xfId="0" applyFill="1"/>
    <xf numFmtId="0" fontId="2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9" fontId="5" fillId="2" borderId="0" xfId="1" applyFont="1" applyFill="1" applyAlignment="1">
      <alignment horizontal="center"/>
    </xf>
    <xf numFmtId="0" fontId="7" fillId="2" borderId="0" xfId="0" applyFont="1" applyFill="1"/>
    <xf numFmtId="0" fontId="0" fillId="0" borderId="0" xfId="0" applyProtection="1">
      <protection locked="0"/>
    </xf>
    <xf numFmtId="9" fontId="0" fillId="0" borderId="0" xfId="1" applyFont="1" applyAlignment="1" applyProtection="1">
      <alignment horizontal="center"/>
      <protection locked="0"/>
    </xf>
    <xf numFmtId="0" fontId="3" fillId="0" borderId="0" xfId="0" applyFont="1" applyAlignment="1"/>
    <xf numFmtId="9" fontId="3" fillId="0" borderId="0" xfId="1" applyFont="1"/>
    <xf numFmtId="0" fontId="3" fillId="0" borderId="0" xfId="0" quotePrefix="1" applyFont="1"/>
    <xf numFmtId="0" fontId="8" fillId="0" borderId="0" xfId="0" applyFont="1"/>
    <xf numFmtId="0" fontId="10" fillId="0" borderId="0" xfId="0" applyFont="1"/>
    <xf numFmtId="9" fontId="10" fillId="0" borderId="0" xfId="1" applyFont="1"/>
    <xf numFmtId="0" fontId="10" fillId="0" borderId="0" xfId="0" quotePrefix="1" applyFont="1"/>
    <xf numFmtId="0" fontId="9" fillId="3" borderId="0" xfId="0" applyFont="1" applyFill="1" applyAlignment="1">
      <alignment wrapText="1"/>
    </xf>
    <xf numFmtId="0" fontId="0" fillId="3" borderId="0" xfId="0" applyFill="1" applyAlignment="1">
      <alignment wrapText="1"/>
    </xf>
    <xf numFmtId="0" fontId="0" fillId="3" borderId="0" xfId="0" applyFill="1" applyAlignment="1">
      <alignment horizontal="left" wrapText="1" indent="2"/>
    </xf>
    <xf numFmtId="0" fontId="9" fillId="3" borderId="0" xfId="0" applyFont="1" applyFill="1" applyAlignment="1">
      <alignment horizontal="left" wrapText="1"/>
    </xf>
    <xf numFmtId="0" fontId="0" fillId="3" borderId="0" xfId="0" applyFill="1" applyAlignment="1">
      <alignment horizontal="left" wrapText="1"/>
    </xf>
    <xf numFmtId="0" fontId="0" fillId="3" borderId="0" xfId="0" applyFill="1"/>
    <xf numFmtId="0" fontId="0" fillId="3" borderId="1" xfId="0" applyFill="1" applyBorder="1"/>
    <xf numFmtId="0" fontId="0" fillId="3" borderId="0" xfId="0" applyFill="1" applyAlignment="1">
      <alignment horizontal="left" vertical="top" wrapText="1" indent="2"/>
    </xf>
    <xf numFmtId="0" fontId="11" fillId="3" borderId="0" xfId="0" applyFont="1" applyFill="1" applyAlignment="1">
      <alignment horizontal="right" vertical="top"/>
    </xf>
    <xf numFmtId="0" fontId="0" fillId="3" borderId="0" xfId="0" applyFill="1" applyBorder="1" applyAlignment="1">
      <alignment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center"/>
      <protection locked="0"/>
    </xf>
    <xf numFmtId="0" fontId="2" fillId="2" borderId="0" xfId="0" applyFont="1" applyFill="1" applyAlignment="1">
      <alignment horizontal="center"/>
    </xf>
  </cellXfs>
  <cellStyles count="2">
    <cellStyle name="Normal" xfId="0" builtinId="0"/>
    <cellStyle name="Percent" xfId="1" builtinId="5"/>
  </cellStyles>
  <dxfs count="1">
    <dxf>
      <font>
        <b/>
        <i val="0"/>
        <color theme="0"/>
      </font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913231"/>
      <color rgb="FFFF4FD1"/>
      <color rgb="FF883831"/>
      <color rgb="FF883866"/>
      <color rgb="FF88381C"/>
      <color rgb="FFF4B8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'Values &amp; Chart'!$B$2</c:f>
          <c:strCache>
            <c:ptCount val="1"/>
            <c:pt idx="0">
              <c:v>Favorite Food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bg1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'Values &amp; Chart'!$L$30</c:f>
              <c:strCache>
                <c:ptCount val="1"/>
                <c:pt idx="0">
                  <c:v>Pizza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'Values &amp; Chart'!$L$31:$L$130</c:f>
              <c:numCache>
                <c:formatCode>General</c:formatCode>
                <c:ptCount val="100"/>
                <c:pt idx="0">
                  <c:v>0.4</c:v>
                </c:pt>
                <c:pt idx="1">
                  <c:v>0.4</c:v>
                </c:pt>
                <c:pt idx="2">
                  <c:v>0.4</c:v>
                </c:pt>
                <c:pt idx="3">
                  <c:v>0.4</c:v>
                </c:pt>
                <c:pt idx="4">
                  <c:v>0.4</c:v>
                </c:pt>
                <c:pt idx="5">
                  <c:v>0.4</c:v>
                </c:pt>
                <c:pt idx="6">
                  <c:v>0.4</c:v>
                </c:pt>
                <c:pt idx="7">
                  <c:v>0.4</c:v>
                </c:pt>
                <c:pt idx="8">
                  <c:v>0.4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0.4</c:v>
                </c:pt>
                <c:pt idx="13">
                  <c:v>0.4</c:v>
                </c:pt>
                <c:pt idx="14">
                  <c:v>0.4</c:v>
                </c:pt>
                <c:pt idx="15">
                  <c:v>0.4</c:v>
                </c:pt>
                <c:pt idx="16">
                  <c:v>0.4</c:v>
                </c:pt>
                <c:pt idx="17">
                  <c:v>0.4</c:v>
                </c:pt>
                <c:pt idx="18">
                  <c:v>0.4</c:v>
                </c:pt>
                <c:pt idx="19">
                  <c:v>0.4</c:v>
                </c:pt>
                <c:pt idx="20">
                  <c:v>0.4</c:v>
                </c:pt>
                <c:pt idx="21">
                  <c:v>0.4</c:v>
                </c:pt>
                <c:pt idx="22">
                  <c:v>0.4</c:v>
                </c:pt>
                <c:pt idx="23">
                  <c:v>0.4</c:v>
                </c:pt>
                <c:pt idx="24">
                  <c:v>0.4</c:v>
                </c:pt>
                <c:pt idx="25">
                  <c:v>0.4</c:v>
                </c:pt>
                <c:pt idx="26">
                  <c:v>0.4</c:v>
                </c:pt>
                <c:pt idx="27">
                  <c:v>0.4</c:v>
                </c:pt>
                <c:pt idx="28">
                  <c:v>0.4</c:v>
                </c:pt>
                <c:pt idx="29">
                  <c:v>0.4</c:v>
                </c:pt>
                <c:pt idx="30">
                  <c:v>0.4</c:v>
                </c:pt>
                <c:pt idx="31">
                  <c:v>0.4</c:v>
                </c:pt>
                <c:pt idx="32">
                  <c:v>0.4</c:v>
                </c:pt>
                <c:pt idx="33">
                  <c:v>0.4</c:v>
                </c:pt>
                <c:pt idx="34">
                  <c:v>0.4</c:v>
                </c:pt>
                <c:pt idx="35">
                  <c:v>0.4</c:v>
                </c:pt>
                <c:pt idx="36">
                  <c:v>0.4</c:v>
                </c:pt>
                <c:pt idx="37">
                  <c:v>0.4</c:v>
                </c:pt>
                <c:pt idx="38">
                  <c:v>0.4</c:v>
                </c:pt>
                <c:pt idx="39">
                  <c:v>0.4</c:v>
                </c:pt>
                <c:pt idx="40">
                  <c:v>0.4</c:v>
                </c:pt>
                <c:pt idx="41">
                  <c:v>0.4</c:v>
                </c:pt>
                <c:pt idx="42">
                  <c:v>0.4</c:v>
                </c:pt>
                <c:pt idx="43">
                  <c:v>0.4</c:v>
                </c:pt>
                <c:pt idx="44">
                  <c:v>0.4</c:v>
                </c:pt>
                <c:pt idx="45">
                  <c:v>0.4</c:v>
                </c:pt>
                <c:pt idx="46">
                  <c:v>0.4</c:v>
                </c:pt>
                <c:pt idx="47">
                  <c:v>0.4</c:v>
                </c:pt>
                <c:pt idx="48">
                  <c:v>0.4</c:v>
                </c:pt>
                <c:pt idx="49">
                  <c:v>0.4</c:v>
                </c:pt>
                <c:pt idx="50">
                  <c:v>0.4</c:v>
                </c:pt>
                <c:pt idx="51">
                  <c:v>0.4</c:v>
                </c:pt>
                <c:pt idx="52">
                  <c:v>0.4</c:v>
                </c:pt>
                <c:pt idx="53">
                  <c:v>0.4</c:v>
                </c:pt>
                <c:pt idx="54">
                  <c:v>0.4</c:v>
                </c:pt>
                <c:pt idx="55">
                  <c:v>0.4</c:v>
                </c:pt>
                <c:pt idx="56">
                  <c:v>0.4</c:v>
                </c:pt>
                <c:pt idx="57">
                  <c:v>0.4</c:v>
                </c:pt>
                <c:pt idx="58">
                  <c:v>0.4</c:v>
                </c:pt>
                <c:pt idx="59">
                  <c:v>0.4</c:v>
                </c:pt>
                <c:pt idx="60">
                  <c:v>0.4</c:v>
                </c:pt>
                <c:pt idx="61">
                  <c:v>0.4</c:v>
                </c:pt>
                <c:pt idx="62">
                  <c:v>0.4</c:v>
                </c:pt>
                <c:pt idx="63">
                  <c:v>0.4</c:v>
                </c:pt>
                <c:pt idx="64">
                  <c:v>0.4</c:v>
                </c:pt>
                <c:pt idx="65">
                  <c:v>0.4</c:v>
                </c:pt>
                <c:pt idx="66">
                  <c:v>0.4</c:v>
                </c:pt>
                <c:pt idx="67">
                  <c:v>0.4</c:v>
                </c:pt>
                <c:pt idx="68">
                  <c:v>0.4</c:v>
                </c:pt>
                <c:pt idx="69">
                  <c:v>0.4</c:v>
                </c:pt>
                <c:pt idx="70">
                  <c:v>0.4</c:v>
                </c:pt>
                <c:pt idx="71">
                  <c:v>0.4</c:v>
                </c:pt>
                <c:pt idx="72">
                  <c:v>0.4</c:v>
                </c:pt>
                <c:pt idx="73">
                  <c:v>0.4</c:v>
                </c:pt>
                <c:pt idx="74">
                  <c:v>0.4</c:v>
                </c:pt>
                <c:pt idx="75">
                  <c:v>0.4</c:v>
                </c:pt>
                <c:pt idx="76">
                  <c:v>0.4</c:v>
                </c:pt>
                <c:pt idx="77">
                  <c:v>0.4</c:v>
                </c:pt>
                <c:pt idx="78">
                  <c:v>0.4</c:v>
                </c:pt>
                <c:pt idx="79">
                  <c:v>0.4</c:v>
                </c:pt>
                <c:pt idx="80">
                  <c:v>0.4</c:v>
                </c:pt>
                <c:pt idx="81">
                  <c:v>0.4</c:v>
                </c:pt>
                <c:pt idx="82">
                  <c:v>0.4</c:v>
                </c:pt>
                <c:pt idx="83">
                  <c:v>0.4</c:v>
                </c:pt>
                <c:pt idx="84">
                  <c:v>0.4</c:v>
                </c:pt>
                <c:pt idx="85">
                  <c:v>0.4</c:v>
                </c:pt>
                <c:pt idx="86">
                  <c:v>0.4</c:v>
                </c:pt>
                <c:pt idx="87">
                  <c:v>0.4</c:v>
                </c:pt>
                <c:pt idx="88">
                  <c:v>0.4</c:v>
                </c:pt>
                <c:pt idx="89">
                  <c:v>0.4</c:v>
                </c:pt>
                <c:pt idx="90">
                  <c:v>0.4</c:v>
                </c:pt>
                <c:pt idx="91">
                  <c:v>0.4</c:v>
                </c:pt>
                <c:pt idx="92">
                  <c:v>0.4</c:v>
                </c:pt>
                <c:pt idx="93">
                  <c:v>0.4</c:v>
                </c:pt>
                <c:pt idx="94">
                  <c:v>0.4</c:v>
                </c:pt>
                <c:pt idx="95">
                  <c:v>0.4</c:v>
                </c:pt>
                <c:pt idx="96">
                  <c:v>0.4</c:v>
                </c:pt>
                <c:pt idx="97">
                  <c:v>0.4</c:v>
                </c:pt>
                <c:pt idx="98">
                  <c:v>0.4</c:v>
                </c:pt>
                <c:pt idx="99">
                  <c:v>0.4</c:v>
                </c:pt>
              </c:numCache>
            </c:numRef>
          </c:val>
        </c:ser>
        <c:ser>
          <c:idx val="1"/>
          <c:order val="1"/>
          <c:tx>
            <c:strRef>
              <c:f>'Values &amp; Chart'!$M$30</c:f>
              <c:strCache>
                <c:ptCount val="1"/>
                <c:pt idx="0">
                  <c:v>Sandwiches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'Values &amp; Chart'!$M$31:$M$130</c:f>
              <c:numCache>
                <c:formatCode>General</c:formatCode>
                <c:ptCount val="100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  <c:pt idx="7">
                  <c:v>0.6</c:v>
                </c:pt>
                <c:pt idx="8">
                  <c:v>0.6</c:v>
                </c:pt>
                <c:pt idx="9">
                  <c:v>0.6</c:v>
                </c:pt>
                <c:pt idx="10">
                  <c:v>0.6</c:v>
                </c:pt>
                <c:pt idx="11">
                  <c:v>0.6</c:v>
                </c:pt>
                <c:pt idx="12">
                  <c:v>0.6</c:v>
                </c:pt>
                <c:pt idx="13">
                  <c:v>0.6</c:v>
                </c:pt>
                <c:pt idx="14">
                  <c:v>0.6</c:v>
                </c:pt>
                <c:pt idx="15">
                  <c:v>0.6</c:v>
                </c:pt>
                <c:pt idx="16">
                  <c:v>0.6</c:v>
                </c:pt>
                <c:pt idx="17">
                  <c:v>0.6</c:v>
                </c:pt>
                <c:pt idx="18">
                  <c:v>0.6</c:v>
                </c:pt>
                <c:pt idx="19">
                  <c:v>0.6</c:v>
                </c:pt>
                <c:pt idx="20">
                  <c:v>0.6</c:v>
                </c:pt>
                <c:pt idx="21">
                  <c:v>0.6</c:v>
                </c:pt>
                <c:pt idx="22">
                  <c:v>0.6</c:v>
                </c:pt>
                <c:pt idx="23">
                  <c:v>0.6</c:v>
                </c:pt>
                <c:pt idx="24">
                  <c:v>0.6</c:v>
                </c:pt>
                <c:pt idx="25">
                  <c:v>0.6</c:v>
                </c:pt>
                <c:pt idx="26">
                  <c:v>0.6</c:v>
                </c:pt>
                <c:pt idx="27">
                  <c:v>0.6</c:v>
                </c:pt>
                <c:pt idx="28">
                  <c:v>0.6</c:v>
                </c:pt>
                <c:pt idx="29">
                  <c:v>0.6</c:v>
                </c:pt>
                <c:pt idx="30">
                  <c:v>0.6</c:v>
                </c:pt>
                <c:pt idx="31">
                  <c:v>0.6</c:v>
                </c:pt>
                <c:pt idx="32">
                  <c:v>0.6</c:v>
                </c:pt>
                <c:pt idx="33">
                  <c:v>0.6</c:v>
                </c:pt>
                <c:pt idx="34">
                  <c:v>0.6</c:v>
                </c:pt>
                <c:pt idx="35">
                  <c:v>0.6</c:v>
                </c:pt>
                <c:pt idx="36">
                  <c:v>0.6</c:v>
                </c:pt>
                <c:pt idx="37">
                  <c:v>0.6</c:v>
                </c:pt>
                <c:pt idx="38">
                  <c:v>0.6</c:v>
                </c:pt>
                <c:pt idx="39">
                  <c:v>0.6</c:v>
                </c:pt>
                <c:pt idx="40">
                  <c:v>0.6</c:v>
                </c:pt>
                <c:pt idx="41">
                  <c:v>0.6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</c:ser>
        <c:ser>
          <c:idx val="2"/>
          <c:order val="2"/>
          <c:tx>
            <c:strRef>
              <c:f>'Values &amp; Chart'!$N$30</c:f>
              <c:strCache>
                <c:ptCount val="1"/>
                <c:pt idx="0">
                  <c:v>Mac 'n Cheese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'Values &amp; Chart'!$N$31:$N$130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0.24000000000000005</c:v>
                </c:pt>
                <c:pt idx="43">
                  <c:v>0.24000000000000005</c:v>
                </c:pt>
                <c:pt idx="44">
                  <c:v>0.24000000000000005</c:v>
                </c:pt>
                <c:pt idx="45">
                  <c:v>0.24000000000000005</c:v>
                </c:pt>
                <c:pt idx="46">
                  <c:v>0.24000000000000005</c:v>
                </c:pt>
                <c:pt idx="47">
                  <c:v>0.24000000000000005</c:v>
                </c:pt>
                <c:pt idx="48">
                  <c:v>0.24000000000000005</c:v>
                </c:pt>
                <c:pt idx="49">
                  <c:v>0.24000000000000005</c:v>
                </c:pt>
                <c:pt idx="50">
                  <c:v>0.24000000000000005</c:v>
                </c:pt>
                <c:pt idx="51">
                  <c:v>0.24000000000000005</c:v>
                </c:pt>
                <c:pt idx="52">
                  <c:v>0.24000000000000005</c:v>
                </c:pt>
                <c:pt idx="53">
                  <c:v>0.24000000000000005</c:v>
                </c:pt>
                <c:pt idx="54">
                  <c:v>0.24000000000000005</c:v>
                </c:pt>
                <c:pt idx="55">
                  <c:v>0.24000000000000005</c:v>
                </c:pt>
                <c:pt idx="56">
                  <c:v>0.24000000000000005</c:v>
                </c:pt>
                <c:pt idx="57">
                  <c:v>0.24000000000000005</c:v>
                </c:pt>
                <c:pt idx="58">
                  <c:v>0.24000000000000005</c:v>
                </c:pt>
                <c:pt idx="59">
                  <c:v>0.24000000000000005</c:v>
                </c:pt>
                <c:pt idx="60">
                  <c:v>0.24000000000000005</c:v>
                </c:pt>
                <c:pt idx="61">
                  <c:v>0.24000000000000005</c:v>
                </c:pt>
                <c:pt idx="62">
                  <c:v>0.24000000000000005</c:v>
                </c:pt>
                <c:pt idx="63">
                  <c:v>0.24000000000000005</c:v>
                </c:pt>
                <c:pt idx="64">
                  <c:v>0.24000000000000005</c:v>
                </c:pt>
                <c:pt idx="65">
                  <c:v>0.24000000000000005</c:v>
                </c:pt>
                <c:pt idx="66">
                  <c:v>0.24000000000000005</c:v>
                </c:pt>
                <c:pt idx="67">
                  <c:v>0.24000000000000005</c:v>
                </c:pt>
                <c:pt idx="68">
                  <c:v>0.24000000000000005</c:v>
                </c:pt>
                <c:pt idx="69">
                  <c:v>0.24000000000000005</c:v>
                </c:pt>
                <c:pt idx="70">
                  <c:v>0.24000000000000005</c:v>
                </c:pt>
                <c:pt idx="71">
                  <c:v>0.24000000000000005</c:v>
                </c:pt>
                <c:pt idx="72">
                  <c:v>0.24000000000000005</c:v>
                </c:pt>
                <c:pt idx="73">
                  <c:v>0.24000000000000005</c:v>
                </c:pt>
                <c:pt idx="74">
                  <c:v>0.24000000000000005</c:v>
                </c:pt>
                <c:pt idx="75">
                  <c:v>0.24000000000000005</c:v>
                </c:pt>
                <c:pt idx="76">
                  <c:v>0.24000000000000005</c:v>
                </c:pt>
                <c:pt idx="77">
                  <c:v>0.24000000000000005</c:v>
                </c:pt>
                <c:pt idx="78">
                  <c:v>0.24000000000000005</c:v>
                </c:pt>
                <c:pt idx="79">
                  <c:v>0.24000000000000005</c:v>
                </c:pt>
                <c:pt idx="80">
                  <c:v>0.24000000000000005</c:v>
                </c:pt>
                <c:pt idx="81">
                  <c:v>0.24000000000000005</c:v>
                </c:pt>
                <c:pt idx="82">
                  <c:v>0.24000000000000005</c:v>
                </c:pt>
                <c:pt idx="83">
                  <c:v>0.24000000000000005</c:v>
                </c:pt>
                <c:pt idx="84">
                  <c:v>0.24000000000000005</c:v>
                </c:pt>
                <c:pt idx="85">
                  <c:v>0.24000000000000005</c:v>
                </c:pt>
                <c:pt idx="86">
                  <c:v>0.24000000000000005</c:v>
                </c:pt>
                <c:pt idx="87">
                  <c:v>0.24000000000000005</c:v>
                </c:pt>
                <c:pt idx="88">
                  <c:v>0.24000000000000005</c:v>
                </c:pt>
                <c:pt idx="89">
                  <c:v>0.24000000000000005</c:v>
                </c:pt>
                <c:pt idx="90">
                  <c:v>0.24000000000000005</c:v>
                </c:pt>
                <c:pt idx="91">
                  <c:v>0.24000000000000005</c:v>
                </c:pt>
                <c:pt idx="92">
                  <c:v>0.24000000000000005</c:v>
                </c:pt>
                <c:pt idx="93">
                  <c:v>0.24000000000000005</c:v>
                </c:pt>
                <c:pt idx="94">
                  <c:v>0.24000000000000005</c:v>
                </c:pt>
                <c:pt idx="95">
                  <c:v>0.24000000000000005</c:v>
                </c:pt>
                <c:pt idx="96">
                  <c:v>0.24000000000000005</c:v>
                </c:pt>
                <c:pt idx="97">
                  <c:v>0.24000000000000005</c:v>
                </c:pt>
                <c:pt idx="98">
                  <c:v>0.24000000000000005</c:v>
                </c:pt>
                <c:pt idx="99">
                  <c:v>0.24000000000000005</c:v>
                </c:pt>
              </c:numCache>
            </c:numRef>
          </c:val>
        </c:ser>
        <c:ser>
          <c:idx val="3"/>
          <c:order val="3"/>
          <c:tx>
            <c:strRef>
              <c:f>'Values &amp; Chart'!$O$30</c:f>
              <c:strCache>
                <c:ptCount val="1"/>
                <c:pt idx="0">
                  <c:v>Burgers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'Values &amp; Chart'!$O$31:$O$130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0.20571428571428563</c:v>
                </c:pt>
                <c:pt idx="43">
                  <c:v>0.20571428571428563</c:v>
                </c:pt>
                <c:pt idx="44">
                  <c:v>0.20571428571428563</c:v>
                </c:pt>
                <c:pt idx="45">
                  <c:v>0.20571428571428563</c:v>
                </c:pt>
                <c:pt idx="46">
                  <c:v>0.20571428571428563</c:v>
                </c:pt>
                <c:pt idx="47">
                  <c:v>0.20571428571428563</c:v>
                </c:pt>
                <c:pt idx="48">
                  <c:v>0.20571428571428563</c:v>
                </c:pt>
                <c:pt idx="49">
                  <c:v>0.20571428571428563</c:v>
                </c:pt>
                <c:pt idx="50">
                  <c:v>0.20571428571428563</c:v>
                </c:pt>
                <c:pt idx="51">
                  <c:v>0.20571428571428563</c:v>
                </c:pt>
                <c:pt idx="52">
                  <c:v>0.20571428571428563</c:v>
                </c:pt>
                <c:pt idx="53">
                  <c:v>0.20571428571428563</c:v>
                </c:pt>
                <c:pt idx="54">
                  <c:v>0.20571428571428563</c:v>
                </c:pt>
                <c:pt idx="55">
                  <c:v>0.20571428571428563</c:v>
                </c:pt>
                <c:pt idx="56">
                  <c:v>0.20571428571428563</c:v>
                </c:pt>
                <c:pt idx="57">
                  <c:v>0.20571428571428563</c:v>
                </c:pt>
                <c:pt idx="58">
                  <c:v>0.20571428571428563</c:v>
                </c:pt>
                <c:pt idx="59">
                  <c:v>0.20571428571428563</c:v>
                </c:pt>
                <c:pt idx="60">
                  <c:v>0.20571428571428563</c:v>
                </c:pt>
                <c:pt idx="61">
                  <c:v>0.20571428571428563</c:v>
                </c:pt>
                <c:pt idx="62">
                  <c:v>0.20571428571428563</c:v>
                </c:pt>
                <c:pt idx="63">
                  <c:v>0.20571428571428563</c:v>
                </c:pt>
                <c:pt idx="64">
                  <c:v>0.20571428571428563</c:v>
                </c:pt>
                <c:pt idx="65">
                  <c:v>0.20571428571428563</c:v>
                </c:pt>
                <c:pt idx="66">
                  <c:v>0.20571428571428563</c:v>
                </c:pt>
                <c:pt idx="67">
                  <c:v>0.20571428571428563</c:v>
                </c:pt>
                <c:pt idx="68">
                  <c:v>0.20571428571428563</c:v>
                </c:pt>
                <c:pt idx="69">
                  <c:v>0.20571428571428563</c:v>
                </c:pt>
                <c:pt idx="70">
                  <c:v>0.20571428571428563</c:v>
                </c:pt>
                <c:pt idx="71">
                  <c:v>0.20571428571428563</c:v>
                </c:pt>
                <c:pt idx="72">
                  <c:v>0.20571428571428563</c:v>
                </c:pt>
                <c:pt idx="73">
                  <c:v>0.20571428571428563</c:v>
                </c:pt>
                <c:pt idx="74">
                  <c:v>0.20571428571428563</c:v>
                </c:pt>
                <c:pt idx="75">
                  <c:v>0.20571428571428563</c:v>
                </c:pt>
                <c:pt idx="76">
                  <c:v>0.20571428571428563</c:v>
                </c:pt>
                <c:pt idx="77">
                  <c:v>0.20571428571428563</c:v>
                </c:pt>
                <c:pt idx="78">
                  <c:v>0.20571428571428563</c:v>
                </c:pt>
                <c:pt idx="79">
                  <c:v>0.20571428571428563</c:v>
                </c:pt>
                <c:pt idx="80">
                  <c:v>0.20571428571428563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</c:ser>
        <c:ser>
          <c:idx val="4"/>
          <c:order val="4"/>
          <c:tx>
            <c:strRef>
              <c:f>'Values &amp; Chart'!$P$30</c:f>
              <c:strCache>
                <c:ptCount val="1"/>
                <c:pt idx="0">
                  <c:v>Bacon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'Values &amp; Chart'!$P$31:$P$130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0.15428571428571419</c:v>
                </c:pt>
                <c:pt idx="43">
                  <c:v>0.15428571428571419</c:v>
                </c:pt>
                <c:pt idx="44">
                  <c:v>0.15428571428571419</c:v>
                </c:pt>
                <c:pt idx="45">
                  <c:v>0.15428571428571419</c:v>
                </c:pt>
                <c:pt idx="46">
                  <c:v>0.15428571428571419</c:v>
                </c:pt>
                <c:pt idx="47">
                  <c:v>0.15428571428571419</c:v>
                </c:pt>
                <c:pt idx="48">
                  <c:v>0.15428571428571419</c:v>
                </c:pt>
                <c:pt idx="49">
                  <c:v>0.15428571428571419</c:v>
                </c:pt>
                <c:pt idx="50">
                  <c:v>0.15428571428571419</c:v>
                </c:pt>
                <c:pt idx="51">
                  <c:v>0.15428571428571419</c:v>
                </c:pt>
                <c:pt idx="52">
                  <c:v>0.15428571428571419</c:v>
                </c:pt>
                <c:pt idx="53">
                  <c:v>0.15428571428571419</c:v>
                </c:pt>
                <c:pt idx="54">
                  <c:v>0.15428571428571419</c:v>
                </c:pt>
                <c:pt idx="55">
                  <c:v>0.15428571428571419</c:v>
                </c:pt>
                <c:pt idx="56">
                  <c:v>0.15428571428571419</c:v>
                </c:pt>
                <c:pt idx="57">
                  <c:v>0.15428571428571419</c:v>
                </c:pt>
                <c:pt idx="58">
                  <c:v>0.15428571428571419</c:v>
                </c:pt>
                <c:pt idx="59">
                  <c:v>0.15428571428571419</c:v>
                </c:pt>
                <c:pt idx="60">
                  <c:v>0.15428571428571419</c:v>
                </c:pt>
                <c:pt idx="61">
                  <c:v>0.15428571428571419</c:v>
                </c:pt>
                <c:pt idx="62">
                  <c:v>0.15428571428571419</c:v>
                </c:pt>
                <c:pt idx="63">
                  <c:v>0.15428571428571419</c:v>
                </c:pt>
                <c:pt idx="64">
                  <c:v>0.15428571428571419</c:v>
                </c:pt>
                <c:pt idx="65">
                  <c:v>0.15428571428571419</c:v>
                </c:pt>
                <c:pt idx="66">
                  <c:v>0.15428571428571419</c:v>
                </c:pt>
                <c:pt idx="67">
                  <c:v>0.15428571428571419</c:v>
                </c:pt>
                <c:pt idx="68">
                  <c:v>0.15428571428571419</c:v>
                </c:pt>
                <c:pt idx="69">
                  <c:v>0.15428571428571419</c:v>
                </c:pt>
                <c:pt idx="70">
                  <c:v>0.15428571428571419</c:v>
                </c:pt>
                <c:pt idx="71">
                  <c:v>0.15428571428571419</c:v>
                </c:pt>
                <c:pt idx="72">
                  <c:v>0.15428571428571419</c:v>
                </c:pt>
                <c:pt idx="73">
                  <c:v>0.15428571428571419</c:v>
                </c:pt>
                <c:pt idx="74">
                  <c:v>0.15428571428571419</c:v>
                </c:pt>
                <c:pt idx="75">
                  <c:v>0.15428571428571419</c:v>
                </c:pt>
                <c:pt idx="76">
                  <c:v>0.15428571428571419</c:v>
                </c:pt>
                <c:pt idx="77">
                  <c:v>0.15428571428571419</c:v>
                </c:pt>
                <c:pt idx="78">
                  <c:v>0.15428571428571419</c:v>
                </c:pt>
                <c:pt idx="79">
                  <c:v>0.15428571428571419</c:v>
                </c:pt>
                <c:pt idx="80">
                  <c:v>0.15428571428571419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</c:ser>
        <c:ser>
          <c:idx val="5"/>
          <c:order val="5"/>
          <c:tx>
            <c:strRef>
              <c:f>'Values &amp; Chart'!$Q$30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val>
            <c:numRef>
              <c:f>'Values &amp; Chart'!$Q$31:$Q$130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0.20571428571428563</c:v>
                </c:pt>
                <c:pt idx="82">
                  <c:v>0.20571428571428563</c:v>
                </c:pt>
                <c:pt idx="83">
                  <c:v>0.20571428571428563</c:v>
                </c:pt>
                <c:pt idx="84">
                  <c:v>0.20571428571428563</c:v>
                </c:pt>
                <c:pt idx="85">
                  <c:v>0.20571428571428563</c:v>
                </c:pt>
                <c:pt idx="86">
                  <c:v>0.20571428571428563</c:v>
                </c:pt>
                <c:pt idx="87">
                  <c:v>0.20571428571428563</c:v>
                </c:pt>
                <c:pt idx="88">
                  <c:v>0.20571428571428563</c:v>
                </c:pt>
                <c:pt idx="89">
                  <c:v>0.20571428571428563</c:v>
                </c:pt>
                <c:pt idx="90">
                  <c:v>0.20571428571428563</c:v>
                </c:pt>
                <c:pt idx="91">
                  <c:v>0.20571428571428563</c:v>
                </c:pt>
                <c:pt idx="92">
                  <c:v>0.20571428571428563</c:v>
                </c:pt>
                <c:pt idx="93">
                  <c:v>0.20571428571428563</c:v>
                </c:pt>
                <c:pt idx="94">
                  <c:v>0.20571428571428563</c:v>
                </c:pt>
                <c:pt idx="95">
                  <c:v>0.20571428571428563</c:v>
                </c:pt>
                <c:pt idx="96">
                  <c:v>0.20571428571428563</c:v>
                </c:pt>
                <c:pt idx="97">
                  <c:v>0.20571428571428563</c:v>
                </c:pt>
                <c:pt idx="98">
                  <c:v>0.20571428571428563</c:v>
                </c:pt>
                <c:pt idx="99">
                  <c:v>0.20571428571428563</c:v>
                </c:pt>
              </c:numCache>
            </c:numRef>
          </c:val>
        </c:ser>
        <c:ser>
          <c:idx val="6"/>
          <c:order val="6"/>
          <c:tx>
            <c:strRef>
              <c:f>'Values &amp; Chart'!$R$30</c:f>
              <c:strCache>
                <c:ptCount val="1"/>
                <c:pt idx="0">
                  <c:v>Missing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val>
            <c:numRef>
              <c:f>'Values &amp; Chart'!$R$31:$R$130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0.15428571428571419</c:v>
                </c:pt>
                <c:pt idx="82">
                  <c:v>0.15428571428571419</c:v>
                </c:pt>
                <c:pt idx="83">
                  <c:v>0.15428571428571419</c:v>
                </c:pt>
                <c:pt idx="84">
                  <c:v>0.15428571428571419</c:v>
                </c:pt>
                <c:pt idx="85">
                  <c:v>0.15428571428571419</c:v>
                </c:pt>
                <c:pt idx="86">
                  <c:v>0.15428571428571419</c:v>
                </c:pt>
                <c:pt idx="87">
                  <c:v>0.15428571428571419</c:v>
                </c:pt>
                <c:pt idx="88">
                  <c:v>0.15428571428571419</c:v>
                </c:pt>
                <c:pt idx="89">
                  <c:v>0.15428571428571419</c:v>
                </c:pt>
                <c:pt idx="90">
                  <c:v>0.15428571428571419</c:v>
                </c:pt>
                <c:pt idx="91">
                  <c:v>0.15428571428571419</c:v>
                </c:pt>
                <c:pt idx="92">
                  <c:v>0.15428571428571419</c:v>
                </c:pt>
                <c:pt idx="93">
                  <c:v>0.15428571428571419</c:v>
                </c:pt>
                <c:pt idx="94">
                  <c:v>0.15428571428571419</c:v>
                </c:pt>
                <c:pt idx="95">
                  <c:v>0.15428571428571419</c:v>
                </c:pt>
                <c:pt idx="96">
                  <c:v>0.15428571428571419</c:v>
                </c:pt>
                <c:pt idx="97">
                  <c:v>0.15428571428571419</c:v>
                </c:pt>
                <c:pt idx="98">
                  <c:v>0.15428571428571419</c:v>
                </c:pt>
                <c:pt idx="99">
                  <c:v>0.15428571428571419</c:v>
                </c:pt>
              </c:numCache>
            </c:numRef>
          </c:val>
        </c:ser>
        <c:ser>
          <c:idx val="7"/>
          <c:order val="7"/>
          <c:tx>
            <c:strRef>
              <c:f>'Values &amp; Chart'!$S$30</c:f>
              <c:strCache>
                <c:ptCount val="1"/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'Values &amp; Chart'!$S$31:$S$130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</c:ser>
        <c:ser>
          <c:idx val="8"/>
          <c:order val="8"/>
          <c:tx>
            <c:strRef>
              <c:f>'Values &amp; Chart'!$T$30</c:f>
              <c:strCache>
                <c:ptCount val="1"/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val>
            <c:numRef>
              <c:f>'Values &amp; Chart'!$T$31:$T$130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</c:ser>
        <c:ser>
          <c:idx val="9"/>
          <c:order val="9"/>
          <c:tx>
            <c:strRef>
              <c:f>'Values &amp; Chart'!$U$30</c:f>
              <c:strCache>
                <c:ptCount val="1"/>
              </c:strCache>
            </c:strRef>
          </c:tx>
          <c:spPr>
            <a:solidFill>
              <a:srgbClr val="913231"/>
            </a:solidFill>
            <a:ln>
              <a:noFill/>
            </a:ln>
            <a:effectLst/>
          </c:spPr>
          <c:invertIfNegative val="0"/>
          <c:val>
            <c:numRef>
              <c:f>'Values &amp; Chart'!$U$31:$U$130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71447032"/>
        <c:axId val="371455656"/>
      </c:barChart>
      <c:catAx>
        <c:axId val="371447032"/>
        <c:scaling>
          <c:orientation val="minMax"/>
        </c:scaling>
        <c:delete val="1"/>
        <c:axPos val="t"/>
        <c:majorTickMark val="none"/>
        <c:minorTickMark val="none"/>
        <c:tickLblPos val="nextTo"/>
        <c:crossAx val="371455656"/>
        <c:crosses val="autoZero"/>
        <c:auto val="1"/>
        <c:lblAlgn val="ctr"/>
        <c:lblOffset val="100"/>
        <c:noMultiLvlLbl val="0"/>
      </c:catAx>
      <c:valAx>
        <c:axId val="371455656"/>
        <c:scaling>
          <c:orientation val="maxMin"/>
          <c:max val="1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371447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1</xdr:row>
      <xdr:rowOff>133349</xdr:rowOff>
    </xdr:from>
    <xdr:to>
      <xdr:col>10</xdr:col>
      <xdr:colOff>133350</xdr:colOff>
      <xdr:row>15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0.34615</cdr:x>
      <cdr:y>0.26219</cdr:y>
    </cdr:from>
    <cdr:to>
      <cdr:x>0.65976</cdr:x>
      <cdr:y>0.34752</cdr:y>
    </cdr:to>
    <cdr:sp macro="" textlink="'Values &amp; Chart'!$D$4">
      <cdr:nvSpPr>
        <cdr:cNvPr id="2" name="TextBox 1"/>
        <cdr:cNvSpPr txBox="1"/>
      </cdr:nvSpPr>
      <cdr:spPr>
        <a:xfrm xmlns:a="http://schemas.openxmlformats.org/drawingml/2006/main">
          <a:off x="1114417" y="706755"/>
          <a:ext cx="1009652" cy="2300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fld id="{F2D87152-941F-4AEB-B4A8-6E0DF5E3D845}" type="TxLink">
            <a:rPr lang="en-US" sz="1400" b="1" i="0" u="none" strike="noStrike">
              <a:solidFill>
                <a:schemeClr val="bg1"/>
              </a:solidFill>
              <a:latin typeface="Calibri"/>
            </a:rPr>
            <a:pPr algn="ctr"/>
            <a:t>Pizza 40%</a:t>
          </a:fld>
          <a:endParaRPr lang="en-US" sz="140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0.03551</cdr:x>
      <cdr:y>0.54417</cdr:y>
    </cdr:from>
    <cdr:to>
      <cdr:x>0.429</cdr:x>
      <cdr:y>0.80212</cdr:y>
    </cdr:to>
    <cdr:sp macro="" textlink="'Values &amp; Chart'!$D$5">
      <cdr:nvSpPr>
        <cdr:cNvPr id="3" name="TextBox 2"/>
        <cdr:cNvSpPr txBox="1"/>
      </cdr:nvSpPr>
      <cdr:spPr>
        <a:xfrm xmlns:a="http://schemas.openxmlformats.org/drawingml/2006/main">
          <a:off x="114309" y="1466851"/>
          <a:ext cx="1266821" cy="695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fld id="{C9624632-4DFA-4763-AAD6-FFEBC61147E1}" type="TxLink">
            <a:rPr lang="en-US" sz="1400" b="1" i="0" u="none" strike="noStrike">
              <a:solidFill>
                <a:sysClr val="windowText" lastClr="000000"/>
              </a:solidFill>
              <a:latin typeface="Calibri"/>
            </a:rPr>
            <a:pPr algn="ctr"/>
            <a:t>Sandwiches 25%</a:t>
          </a:fld>
          <a:endParaRPr lang="en-US" sz="1400" b="1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0.44379</cdr:x>
      <cdr:y>0.49391</cdr:y>
    </cdr:from>
    <cdr:to>
      <cdr:x>0.93787</cdr:x>
      <cdr:y>0.65774</cdr:y>
    </cdr:to>
    <cdr:sp macro="" textlink="'Values &amp; Chart'!$D$6">
      <cdr:nvSpPr>
        <cdr:cNvPr id="4" name="TextBox 3"/>
        <cdr:cNvSpPr txBox="1"/>
      </cdr:nvSpPr>
      <cdr:spPr>
        <a:xfrm xmlns:a="http://schemas.openxmlformats.org/drawingml/2006/main">
          <a:off x="1428750" y="1331368"/>
          <a:ext cx="1590675" cy="4416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fld id="{8E0DB725-0A0D-4DD8-904C-C168E621C5DE}" type="TxLink">
            <a:rPr lang="en-US" sz="1200" b="1" i="0" u="none" strike="noStrike">
              <a:solidFill>
                <a:schemeClr val="tx1"/>
              </a:solidFill>
              <a:latin typeface="Calibri"/>
            </a:rPr>
            <a:pPr algn="ctr"/>
            <a:t>Mac 'n Cheese 14%</a:t>
          </a:fld>
          <a:endParaRPr lang="en-US" sz="1200" b="1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0.4645</cdr:x>
      <cdr:y>0.69611</cdr:y>
    </cdr:from>
    <cdr:to>
      <cdr:x>0.77219</cdr:x>
      <cdr:y>0.80919</cdr:y>
    </cdr:to>
    <cdr:sp macro="" textlink="'Values &amp; Chart'!$D$7">
      <cdr:nvSpPr>
        <cdr:cNvPr id="5" name="TextBox 4"/>
        <cdr:cNvSpPr txBox="1"/>
      </cdr:nvSpPr>
      <cdr:spPr>
        <a:xfrm xmlns:a="http://schemas.openxmlformats.org/drawingml/2006/main">
          <a:off x="1495421" y="1876426"/>
          <a:ext cx="990604" cy="3047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fld id="{B1744072-D97F-4042-A24D-F5BCD69E4BC4}" type="TxLink">
            <a:rPr lang="en-US" sz="1100" b="1" i="0" u="none" strike="noStrike">
              <a:solidFill>
                <a:schemeClr val="bg1"/>
              </a:solidFill>
              <a:latin typeface="Calibri"/>
            </a:rPr>
            <a:pPr algn="ctr"/>
            <a:t>Burgers 8%</a:t>
          </a:fld>
          <a:endParaRPr lang="en-US" sz="110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0.48817</cdr:x>
      <cdr:y>0.83039</cdr:y>
    </cdr:from>
    <cdr:to>
      <cdr:x>0.76331</cdr:x>
      <cdr:y>0.95053</cdr:y>
    </cdr:to>
    <cdr:sp macro="" textlink="'Values &amp; Chart'!$D$8">
      <cdr:nvSpPr>
        <cdr:cNvPr id="6" name="TextBox 5"/>
        <cdr:cNvSpPr txBox="1"/>
      </cdr:nvSpPr>
      <cdr:spPr>
        <a:xfrm xmlns:a="http://schemas.openxmlformats.org/drawingml/2006/main">
          <a:off x="1571630" y="2238383"/>
          <a:ext cx="885820" cy="3238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fld id="{C172F72B-B0D0-40E1-8F6F-59CA3CBD0CF2}" type="TxLink">
            <a:rPr lang="en-US" sz="1100" b="1" i="0" u="none" strike="noStrike">
              <a:solidFill>
                <a:sysClr val="windowText" lastClr="000000"/>
              </a:solidFill>
              <a:latin typeface="Calibri"/>
            </a:rPr>
            <a:pPr algn="ctr"/>
            <a:t>Bacon 6%</a:t>
          </a:fld>
          <a:endParaRPr lang="en-US" sz="1100" b="1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0.72781</cdr:x>
      <cdr:y>0.68136</cdr:y>
    </cdr:from>
    <cdr:to>
      <cdr:x>1</cdr:x>
      <cdr:y>0.83369</cdr:y>
    </cdr:to>
    <cdr:sp macro="" textlink="'Values &amp; Chart'!$D$9">
      <cdr:nvSpPr>
        <cdr:cNvPr id="7" name="TextBox 6"/>
        <cdr:cNvSpPr txBox="1"/>
      </cdr:nvSpPr>
      <cdr:spPr>
        <a:xfrm xmlns:a="http://schemas.openxmlformats.org/drawingml/2006/main">
          <a:off x="2343148" y="1836662"/>
          <a:ext cx="876302" cy="4106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fld id="{6430DEEF-5E82-47C4-AC83-C183168B9302}" type="TxLink">
            <a:rPr lang="en-US" sz="1000" b="1" i="0" u="none" strike="noStrike">
              <a:solidFill>
                <a:sysClr val="windowText" lastClr="000000"/>
              </a:solidFill>
              <a:latin typeface="Calibri"/>
            </a:rPr>
            <a:pPr algn="ctr"/>
            <a:t>Other 4%</a:t>
          </a:fld>
          <a:endParaRPr lang="en-US" sz="1000" b="1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0.75149</cdr:x>
      <cdr:y>0.83872</cdr:y>
    </cdr:from>
    <cdr:to>
      <cdr:x>0.99409</cdr:x>
      <cdr:y>0.9152</cdr:y>
    </cdr:to>
    <cdr:sp macro="" textlink="'Values &amp; Chart'!$D$10">
      <cdr:nvSpPr>
        <cdr:cNvPr id="8" name="TextBox 7"/>
        <cdr:cNvSpPr txBox="1"/>
      </cdr:nvSpPr>
      <cdr:spPr>
        <a:xfrm xmlns:a="http://schemas.openxmlformats.org/drawingml/2006/main">
          <a:off x="2419371" y="2260837"/>
          <a:ext cx="781038" cy="2061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fld id="{3A822061-DF14-4616-91E5-925EE4A6914A}" type="TxLink">
            <a:rPr lang="en-US" sz="1000" b="1" i="0" u="none" strike="noStrike">
              <a:solidFill>
                <a:schemeClr val="bg1"/>
              </a:solidFill>
              <a:latin typeface="Calibri"/>
            </a:rPr>
            <a:pPr algn="ctr"/>
            <a:t>Missing 3%</a:t>
          </a:fld>
          <a:endParaRPr lang="en-US" sz="100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0.6568</cdr:x>
      <cdr:y>0.83039</cdr:y>
    </cdr:from>
    <cdr:to>
      <cdr:x>0.96745</cdr:x>
      <cdr:y>0.97363</cdr:y>
    </cdr:to>
    <cdr:sp macro="" textlink="'Values &amp; Chart'!$D$11">
      <cdr:nvSpPr>
        <cdr:cNvPr id="9" name="TextBox 8"/>
        <cdr:cNvSpPr txBox="1"/>
      </cdr:nvSpPr>
      <cdr:spPr>
        <a:xfrm xmlns:a="http://schemas.openxmlformats.org/drawingml/2006/main">
          <a:off x="2114549" y="2238373"/>
          <a:ext cx="1000122" cy="3861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D0C331F0-B900-459F-B71C-817690EFF2DB}" type="TxLink">
            <a:rPr lang="en-US" sz="900" b="1" i="0" u="none" strike="noStrike">
              <a:solidFill>
                <a:schemeClr val="bg1"/>
              </a:solidFill>
              <a:latin typeface="Calibri"/>
            </a:rPr>
            <a:pPr algn="ctr"/>
            <a:t> </a:t>
          </a:fld>
          <a:endParaRPr lang="en-US" sz="90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0.64497</cdr:x>
      <cdr:y>0.89577</cdr:y>
    </cdr:from>
    <cdr:to>
      <cdr:x>0.95858</cdr:x>
      <cdr:y>0.94696</cdr:y>
    </cdr:to>
    <cdr:sp macro="" textlink="'Values &amp; Chart'!$D$12">
      <cdr:nvSpPr>
        <cdr:cNvPr id="10" name="TextBox 9"/>
        <cdr:cNvSpPr txBox="1"/>
      </cdr:nvSpPr>
      <cdr:spPr>
        <a:xfrm xmlns:a="http://schemas.openxmlformats.org/drawingml/2006/main">
          <a:off x="2076450" y="2414606"/>
          <a:ext cx="1009652" cy="137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fld id="{245830A5-9B98-457E-9028-C1CB70D8EF3F}" type="TxLink">
            <a:rPr lang="en-US" sz="900" b="1" i="0" u="none" strike="noStrike">
              <a:solidFill>
                <a:sysClr val="windowText" lastClr="000000"/>
              </a:solidFill>
              <a:latin typeface="Calibri"/>
            </a:rPr>
            <a:pPr algn="ctr"/>
            <a:t> </a:t>
          </a:fld>
          <a:endParaRPr lang="en-US" sz="900" b="1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0.69231</cdr:x>
      <cdr:y>0.87275</cdr:y>
    </cdr:from>
    <cdr:to>
      <cdr:x>1</cdr:x>
      <cdr:y>0.92933</cdr:y>
    </cdr:to>
    <cdr:sp macro="" textlink="'Values &amp; Chart'!$D$13">
      <cdr:nvSpPr>
        <cdr:cNvPr id="11" name="TextBox 10"/>
        <cdr:cNvSpPr txBox="1"/>
      </cdr:nvSpPr>
      <cdr:spPr>
        <a:xfrm xmlns:a="http://schemas.openxmlformats.org/drawingml/2006/main">
          <a:off x="2228850" y="2352569"/>
          <a:ext cx="990600" cy="1525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fld id="{39674346-B448-4FF4-AFDD-CDB3A7E2A243}" type="TxLink">
            <a:rPr lang="en-US" sz="1000" b="1" i="0" u="none" strike="noStrike">
              <a:solidFill>
                <a:schemeClr val="bg1"/>
              </a:solidFill>
              <a:latin typeface="Calibri"/>
            </a:rPr>
            <a:pPr algn="ctr"/>
            <a:t> </a:t>
          </a:fld>
          <a:endParaRPr lang="en-US" sz="1000" b="1">
            <a:solidFill>
              <a:schemeClr val="bg1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/>
  </sheetViews>
  <sheetFormatPr defaultRowHeight="15" x14ac:dyDescent="0.25"/>
  <cols>
    <col min="1" max="1" width="78.7109375" style="24" customWidth="1"/>
    <col min="2" max="2" width="9.140625" style="24"/>
    <col min="3" max="3" width="78.7109375" style="24" customWidth="1"/>
    <col min="4" max="16384" width="9.140625" style="24"/>
  </cols>
  <sheetData>
    <row r="1" spans="1:3" ht="23.25" x14ac:dyDescent="0.35">
      <c r="A1" s="19" t="s">
        <v>9</v>
      </c>
      <c r="C1" s="19" t="s">
        <v>20</v>
      </c>
    </row>
    <row r="2" spans="1:3" x14ac:dyDescent="0.25">
      <c r="A2" s="20" t="s">
        <v>16</v>
      </c>
      <c r="C2" s="24" t="s">
        <v>21</v>
      </c>
    </row>
    <row r="3" spans="1:3" x14ac:dyDescent="0.25">
      <c r="A3" s="21" t="s">
        <v>18</v>
      </c>
      <c r="C3" s="24" t="s">
        <v>31</v>
      </c>
    </row>
    <row r="4" spans="1:3" ht="30" x14ac:dyDescent="0.25">
      <c r="A4" s="21" t="s">
        <v>29</v>
      </c>
      <c r="C4" s="20" t="s">
        <v>32</v>
      </c>
    </row>
    <row r="5" spans="1:3" x14ac:dyDescent="0.25">
      <c r="A5" s="20" t="s">
        <v>17</v>
      </c>
      <c r="C5" s="24" t="s">
        <v>23</v>
      </c>
    </row>
    <row r="6" spans="1:3" ht="15.75" thickBot="1" x14ac:dyDescent="0.3">
      <c r="A6" s="21" t="s">
        <v>19</v>
      </c>
      <c r="C6" s="25"/>
    </row>
    <row r="7" spans="1:3" ht="32.25" customHeight="1" thickTop="1" x14ac:dyDescent="0.25">
      <c r="A7" s="26" t="s">
        <v>30</v>
      </c>
      <c r="C7" s="29" t="s">
        <v>39</v>
      </c>
    </row>
    <row r="8" spans="1:3" ht="15.75" thickBot="1" x14ac:dyDescent="0.3">
      <c r="A8" s="20" t="s">
        <v>24</v>
      </c>
      <c r="C8" s="30"/>
    </row>
    <row r="9" spans="1:3" ht="15.75" thickTop="1" x14ac:dyDescent="0.25">
      <c r="A9" s="20"/>
      <c r="C9" s="27"/>
    </row>
    <row r="10" spans="1:3" ht="23.25" x14ac:dyDescent="0.35">
      <c r="A10" s="22" t="s">
        <v>10</v>
      </c>
    </row>
    <row r="11" spans="1:3" x14ac:dyDescent="0.25">
      <c r="A11" s="23" t="s">
        <v>12</v>
      </c>
    </row>
    <row r="12" spans="1:3" x14ac:dyDescent="0.25">
      <c r="A12" s="20" t="s">
        <v>11</v>
      </c>
    </row>
    <row r="13" spans="1:3" ht="15" customHeight="1" x14ac:dyDescent="0.25">
      <c r="A13" s="20" t="s">
        <v>13</v>
      </c>
    </row>
    <row r="14" spans="1:3" x14ac:dyDescent="0.25">
      <c r="A14" s="20" t="s">
        <v>14</v>
      </c>
    </row>
    <row r="15" spans="1:3" ht="30" x14ac:dyDescent="0.25">
      <c r="A15" s="20" t="s">
        <v>22</v>
      </c>
    </row>
    <row r="16" spans="1:3" ht="30" x14ac:dyDescent="0.25">
      <c r="A16" s="20" t="s">
        <v>15</v>
      </c>
    </row>
    <row r="17" spans="1:1" ht="30" x14ac:dyDescent="0.25">
      <c r="A17" s="28" t="s">
        <v>25</v>
      </c>
    </row>
  </sheetData>
  <sheetProtection password="CD7C" sheet="1" objects="1" scenarios="1" selectLockedCells="1" selectUnlockedCells="1"/>
  <mergeCells count="1">
    <mergeCell ref="C7:C8"/>
  </mergeCell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0"/>
  <sheetViews>
    <sheetView tabSelected="1" workbookViewId="0">
      <selection activeCell="B2" sqref="B2:C2"/>
    </sheetView>
  </sheetViews>
  <sheetFormatPr defaultRowHeight="15" x14ac:dyDescent="0.25"/>
  <cols>
    <col min="1" max="1" width="5.140625" customWidth="1"/>
    <col min="2" max="2" width="22" customWidth="1"/>
    <col min="4" max="4" width="5.140625" customWidth="1"/>
    <col min="19" max="19" width="9.140625" style="2"/>
    <col min="25" max="25" width="20" customWidth="1"/>
    <col min="26" max="26" width="23.28515625" customWidth="1"/>
  </cols>
  <sheetData>
    <row r="1" spans="1:24" x14ac:dyDescent="0.25">
      <c r="A1" s="5"/>
      <c r="B1" s="32" t="s">
        <v>8</v>
      </c>
      <c r="C1" s="32"/>
      <c r="D1" s="5"/>
    </row>
    <row r="2" spans="1:24" ht="18.75" x14ac:dyDescent="0.3">
      <c r="A2" s="4"/>
      <c r="B2" s="31" t="s">
        <v>38</v>
      </c>
      <c r="C2" s="31"/>
      <c r="D2" s="9"/>
      <c r="K2" s="3"/>
      <c r="L2" s="12"/>
      <c r="M2" s="12"/>
      <c r="N2" s="12"/>
      <c r="O2" s="12"/>
      <c r="P2" s="12" t="s">
        <v>3</v>
      </c>
      <c r="Q2" s="3" t="s">
        <v>6</v>
      </c>
      <c r="R2" s="3" t="s">
        <v>2</v>
      </c>
      <c r="S2" s="13" t="s">
        <v>7</v>
      </c>
      <c r="T2" s="3" t="s">
        <v>4</v>
      </c>
      <c r="U2" s="3" t="s">
        <v>5</v>
      </c>
      <c r="V2" s="16"/>
    </row>
    <row r="3" spans="1:24" x14ac:dyDescent="0.25">
      <c r="A3" s="5"/>
      <c r="B3" s="4" t="s">
        <v>0</v>
      </c>
      <c r="C3" s="6" t="s">
        <v>1</v>
      </c>
      <c r="D3" s="9"/>
      <c r="K3" s="3">
        <v>1</v>
      </c>
      <c r="L3" s="3" t="str">
        <f>IF(VLOOKUP(K3,$A$4:$B$13,2,FALSE)=0,"",VLOOKUP(K3,$A$4:$B$13,2,FALSE))</f>
        <v>Pizza</v>
      </c>
      <c r="M3" s="3">
        <f>IF(VLOOKUP(K3,$A$4:$C$13,3,FALSE)=0,"",VLOOKUP(K3,$A$4:$C$13,3,FALSE))</f>
        <v>0.4</v>
      </c>
      <c r="N3" s="3">
        <f>IFERROR(IF(N2&gt;1,N2-1,IF(M3/SUM(M3:$M$12)&gt;=0.4,1,IF(SUM(M3:M4)/SUM(M3:$M$12)&gt;=0.4,2,IF(SUM(M3:M5)/SUM(M3:$M$12),3,IF(SUM(M3:M6)/SUM(M3:$M$12)&gt;=0.4,4,5))))),"")</f>
        <v>1</v>
      </c>
      <c r="O3" s="3">
        <v>1</v>
      </c>
      <c r="P3" s="3">
        <f t="shared" ref="P3:P11" si="0">IF(O3="","",IF(O3&gt;5,5,O3))</f>
        <v>1</v>
      </c>
      <c r="Q3" s="13">
        <f t="shared" ref="Q3:Q11" si="1">IF(P3="","",SUMIF($P$3:$P$12,P3,$M$3:$M$12))</f>
        <v>0.4</v>
      </c>
      <c r="R3" s="3">
        <f>IF(Q3="","",IF(P3=1,ROUND(100*(M3/Q3),0),IF(P3=2,ROUND(100*(SUMIF($P$3:$P$13,2,$M$3:$M$12)/SUMIF($P$3:$P$12,"&gt;1",$M$3:$M$12)),0),IF(P3=3,ROUND((M3/Q3)*(100-VLOOKUP(2,$P$3:$R$12,3)),0),IF(P3=4,ROUND((Q3/SUM(Q3,IFERROR(VLOOKUP(5,$P$3:$Q$12,2,FALSE),0)))*(100-VLOOKUP(2,$P$3:$R$12,3,FALSE)),0),100-SUM(VLOOKUP(2,$P$3:$R$12,3,FALSE),VLOOKUP(4,$P$3:$R$12,3,FALSE)))))))</f>
        <v>100</v>
      </c>
      <c r="S3" s="13">
        <f t="shared" ref="S3:S11" si="2">IFERROR(IF(P3=1,Q3,IF(P3=2,(M3/Q3*(1-VLOOKUP(1,$P$3:$Q$12,2))),IF(P3=3,(Q3/SUMIF($P$3:$P$12,"&gt;="&amp;P3,$M$3:$M$12))*(1-VLOOKUP(1,$P$3:$Q$12,2)),IF(P3=4,(M3/Q3)*(1-SUM(VLOOKUP(1,$P$3:$S$12,4,FALSE),VLOOKUP(3,$P$3:$S$12,4,FALSE))),(M3/Q3)*(1-SUM(VLOOKUP(1,$P$3:$S$12,4,FALSE),VLOOKUP(3,$P$3:$S$12,4,FALSE))))))),"")</f>
        <v>0.4</v>
      </c>
      <c r="T3" s="3">
        <f>IFERROR(IF(OR(AND(P3=1,COUNTIF($P$3:P3,1)=1),P3=2,),0,IF(OR(P3=1,P3=2,P3=3),U2,IF(P3=4,VLOOKUP(3,$P$3:$T$12,5,FALSE),100-R3))),"")</f>
        <v>0</v>
      </c>
      <c r="U3" s="14">
        <f t="shared" ref="U3:U11" si="3">IFERROR(T3+R3,"")</f>
        <v>100</v>
      </c>
      <c r="V3" s="16"/>
      <c r="X3" s="1"/>
    </row>
    <row r="4" spans="1:24" x14ac:dyDescent="0.25">
      <c r="A4" s="9">
        <f>RANK(C4,$C$4:$C$13,0)+COUNTIF($C$4:C4,C4)-1</f>
        <v>1</v>
      </c>
      <c r="B4" s="10" t="s">
        <v>33</v>
      </c>
      <c r="C4" s="11">
        <v>0.4</v>
      </c>
      <c r="D4" s="9" t="str">
        <f>IF(C4=0,"",B4&amp;" "&amp;C4*100&amp;"%")</f>
        <v>Pizza 40%</v>
      </c>
      <c r="E4" t="s">
        <v>26</v>
      </c>
      <c r="K4" s="3">
        <v>2</v>
      </c>
      <c r="L4" s="3" t="str">
        <f t="shared" ref="L4:L12" si="4">IF(VLOOKUP(K4,$A$4:$B$13,2,FALSE)=0,"",VLOOKUP(K4,$A$4:$B$13,2,FALSE))</f>
        <v>Sandwiches</v>
      </c>
      <c r="M4" s="3">
        <f t="shared" ref="M4:M12" si="5">IF(VLOOKUP(K4,$A$4:$C$13,3,FALSE)=0,"",VLOOKUP(K4,$A$4:$C$13,3,FALSE))</f>
        <v>0.25</v>
      </c>
      <c r="N4" s="3">
        <f>IFERROR(IF(N3&gt;1,N3-1,IF(M4/SUM(M4:$M$12)&gt;=0.4,1,IF(SUM(M4:M5)/SUM(M4:$M$12)&gt;=0.4,2,IF(SUM(M4:M6)/SUM(M4:$M$12),3,IF(SUM(M4:M7)/SUM(M4:$M$12)&gt;=0.4,4,5))))),"")</f>
        <v>1</v>
      </c>
      <c r="O4" s="3">
        <f>IF(N4="","",IF(N3=1,1+MAX(O$3:O3),O3))</f>
        <v>2</v>
      </c>
      <c r="P4" s="3">
        <f t="shared" si="0"/>
        <v>2</v>
      </c>
      <c r="Q4" s="13">
        <f t="shared" si="1"/>
        <v>0.25</v>
      </c>
      <c r="R4" s="3">
        <f t="shared" ref="R4:R12" ca="1" si="6">IF(Q4="","",IF(P4=1,ROUND(100*(M4/Q4),0),IF(P4=2,ROUND(100*(SUMIF($P$3:$P$13,2,$M$3:$M$12)/SUMIF($P$3:$P$12,"&gt;1",$M$3:$M$12)),0),IF(P4=3,ROUND((M4/Q4)*(100-VLOOKUP(2,$P$3:$R$12,3)),0),IF(P4=4,ROUND((Q4/SUM(Q4,IFERROR(VLOOKUP(5,$P$3:$Q$12,2,FALSE),0)))*(100-VLOOKUP(2,$P$3:$R$12,3,FALSE)),0),100-SUM(VLOOKUP(2,$P$3:$R$12,3,FALSE),VLOOKUP(4,$P$3:$R$12,3,FALSE)))))))</f>
        <v>42</v>
      </c>
      <c r="S4" s="13">
        <f t="shared" si="2"/>
        <v>0.6</v>
      </c>
      <c r="T4" s="3">
        <f>IFERROR(IF(OR(AND(P4=1,COUNTIF($P$3:P4,1)=1),P4=2,),0,IF(OR(P4=1,P4=2,P4=3),U3,IF(P4=4,VLOOKUP(3,$P$3:$T$12,5,FALSE),100-R4))),"")</f>
        <v>0</v>
      </c>
      <c r="U4" s="14">
        <f t="shared" ca="1" si="3"/>
        <v>42</v>
      </c>
      <c r="V4" s="16"/>
      <c r="X4" s="1"/>
    </row>
    <row r="5" spans="1:24" x14ac:dyDescent="0.25">
      <c r="A5" s="9">
        <f>RANK(C5,$C$4:$C$13,0)+COUNTIF($C$4:C5,C5)-1</f>
        <v>2</v>
      </c>
      <c r="B5" s="10" t="s">
        <v>34</v>
      </c>
      <c r="C5" s="11">
        <v>0.25</v>
      </c>
      <c r="D5" s="9" t="str">
        <f t="shared" ref="D5:D13" si="7">IF(C5=0,"",B5&amp;" "&amp;C5*100&amp;"%")</f>
        <v>Sandwiches 25%</v>
      </c>
      <c r="E5" t="s">
        <v>26</v>
      </c>
      <c r="K5" s="3">
        <v>3</v>
      </c>
      <c r="L5" s="3" t="str">
        <f t="shared" si="4"/>
        <v>Mac 'n Cheese</v>
      </c>
      <c r="M5" s="3">
        <f t="shared" si="5"/>
        <v>0.14000000000000001</v>
      </c>
      <c r="N5" s="3">
        <f>IFERROR(IF(N4&gt;1,N4-1,IF(M5/SUM(M5:$M$12)&gt;=0.4,1,IF(SUM(M5:M6)/SUM(M5:$M$12)&gt;=0.4,2,IF(SUM(M5:M7)/SUM(M5:$M$12),3,IF(SUM(M5:M8)/SUM(M5:$M$12)&gt;=0.4,4,5))))),"")</f>
        <v>1</v>
      </c>
      <c r="O5" s="3">
        <f>IF(N5="","",IF(N4=1,1+MAX(O$3:O4),O4))</f>
        <v>3</v>
      </c>
      <c r="P5" s="3">
        <f t="shared" si="0"/>
        <v>3</v>
      </c>
      <c r="Q5" s="13">
        <f t="shared" si="1"/>
        <v>0.14000000000000001</v>
      </c>
      <c r="R5" s="3">
        <f t="shared" ca="1" si="6"/>
        <v>58</v>
      </c>
      <c r="S5" s="13">
        <f t="shared" si="2"/>
        <v>0.24000000000000005</v>
      </c>
      <c r="T5" s="3">
        <f ca="1">IFERROR(IF(OR(AND(P5=1,COUNTIF($P$3:P5,1)=1),P5=2,),0,IF(OR(P5=1,P5=2,P5=3),U4,IF(P5=4,VLOOKUP(3,$P$3:$T$12,5,FALSE),100-R5))),"")</f>
        <v>42</v>
      </c>
      <c r="U5" s="14">
        <f t="shared" ca="1" si="3"/>
        <v>100</v>
      </c>
      <c r="V5" s="16"/>
      <c r="X5" s="1"/>
    </row>
    <row r="6" spans="1:24" x14ac:dyDescent="0.25">
      <c r="A6" s="9">
        <f>RANK(C6,$C$4:$C$13,0)+COUNTIF($C$4:C6,C6)-1</f>
        <v>3</v>
      </c>
      <c r="B6" s="10" t="s">
        <v>35</v>
      </c>
      <c r="C6" s="11">
        <v>0.14000000000000001</v>
      </c>
      <c r="D6" s="9" t="str">
        <f t="shared" si="7"/>
        <v>Mac 'n Cheese 14%</v>
      </c>
      <c r="E6" t="s">
        <v>26</v>
      </c>
      <c r="K6" s="3">
        <v>4</v>
      </c>
      <c r="L6" s="3" t="str">
        <f t="shared" si="4"/>
        <v>Burgers</v>
      </c>
      <c r="M6" s="3">
        <f t="shared" si="5"/>
        <v>0.08</v>
      </c>
      <c r="N6" s="3">
        <f>IFERROR(IF(N5&gt;1,N5-1,IF(M6/SUM(M6:$M$12)&gt;=0.4,1,IF(SUM(M6:M7)/SUM(M6:$M$12)&gt;=0.4,2,IF(SUM(M6:M8)/SUM(M6:$M$12),3,IF(SUM(M6:M9)/SUM(M6:$M$12)&gt;=0.4,4,5))))),"")</f>
        <v>2</v>
      </c>
      <c r="O6" s="3">
        <f>IF(N6="","",IF(N5=1,1+MAX(O$3:O5),O5))</f>
        <v>4</v>
      </c>
      <c r="P6" s="3">
        <f t="shared" si="0"/>
        <v>4</v>
      </c>
      <c r="Q6" s="13">
        <f t="shared" si="1"/>
        <v>0.14000000000000001</v>
      </c>
      <c r="R6" s="3">
        <f t="shared" ca="1" si="6"/>
        <v>39</v>
      </c>
      <c r="S6" s="13">
        <f t="shared" si="2"/>
        <v>0.20571428571428563</v>
      </c>
      <c r="T6" s="3">
        <f ca="1">IFERROR(IF(OR(AND(P6=1,COUNTIF($P$3:P6,1)=1),P6=2,),0,IF(OR(P6=1,P6=2,P6=3),U5,IF(P6=4,VLOOKUP(3,$P$3:$T$12,5,FALSE),100-R6))),"")</f>
        <v>42</v>
      </c>
      <c r="U6" s="14">
        <f t="shared" ca="1" si="3"/>
        <v>81</v>
      </c>
      <c r="V6" s="16"/>
      <c r="X6" s="1"/>
    </row>
    <row r="7" spans="1:24" x14ac:dyDescent="0.25">
      <c r="A7" s="9">
        <f>RANK(C7,$C$4:$C$13,0)+COUNTIF($C$4:C7,C7)-1</f>
        <v>4</v>
      </c>
      <c r="B7" s="10" t="s">
        <v>36</v>
      </c>
      <c r="C7" s="11">
        <v>0.08</v>
      </c>
      <c r="D7" s="9" t="str">
        <f t="shared" si="7"/>
        <v>Burgers 8%</v>
      </c>
      <c r="E7" t="s">
        <v>26</v>
      </c>
      <c r="K7" s="3">
        <v>5</v>
      </c>
      <c r="L7" s="3" t="str">
        <f t="shared" si="4"/>
        <v>Bacon</v>
      </c>
      <c r="M7" s="3">
        <f t="shared" si="5"/>
        <v>0.06</v>
      </c>
      <c r="N7" s="3">
        <f>IFERROR(IF(N6&gt;1,N6-1,IF(M7/SUM(M7:$M$12)&gt;=0.4,1,IF(SUM(M7:M8)/SUM(M7:$M$12)&gt;=0.4,2,IF(SUM(M7:M9)/SUM(M7:$M$12),3,IF(SUM(M7:M10)/SUM(M7:$M$12)&gt;=0.4,4,5))))),"")</f>
        <v>1</v>
      </c>
      <c r="O7" s="3">
        <f>IF(N7="","",IF(N6=1,1+MAX(O$3:O6),O6))</f>
        <v>4</v>
      </c>
      <c r="P7" s="3">
        <f t="shared" si="0"/>
        <v>4</v>
      </c>
      <c r="Q7" s="13">
        <f t="shared" si="1"/>
        <v>0.14000000000000001</v>
      </c>
      <c r="R7" s="3">
        <f t="shared" ca="1" si="6"/>
        <v>39</v>
      </c>
      <c r="S7" s="13">
        <f t="shared" si="2"/>
        <v>0.15428571428571419</v>
      </c>
      <c r="T7" s="3">
        <f ca="1">IFERROR(IF(OR(AND(P7=1,COUNTIF($P$3:P7,1)=1),P7=2,),0,IF(OR(P7=1,P7=2,P7=3),U6,IF(P7=4,VLOOKUP(3,$P$3:$T$12,5,FALSE),100-R7))),"")</f>
        <v>42</v>
      </c>
      <c r="U7" s="14">
        <f t="shared" ca="1" si="3"/>
        <v>81</v>
      </c>
      <c r="V7" s="16"/>
      <c r="X7" s="1"/>
    </row>
    <row r="8" spans="1:24" x14ac:dyDescent="0.25">
      <c r="A8" s="9">
        <f>RANK(C8,$C$4:$C$13,0)+COUNTIF($C$4:C8,C8)-1</f>
        <v>5</v>
      </c>
      <c r="B8" s="10" t="s">
        <v>37</v>
      </c>
      <c r="C8" s="11">
        <v>0.06</v>
      </c>
      <c r="D8" s="9" t="str">
        <f t="shared" si="7"/>
        <v>Bacon 6%</v>
      </c>
      <c r="E8" t="s">
        <v>26</v>
      </c>
      <c r="K8" s="3">
        <v>6</v>
      </c>
      <c r="L8" s="3" t="str">
        <f t="shared" si="4"/>
        <v>Other</v>
      </c>
      <c r="M8" s="3">
        <f t="shared" si="5"/>
        <v>0.04</v>
      </c>
      <c r="N8" s="3">
        <f>IFERROR(IF(N7&gt;1,N7-1,IF(M8/SUM(M8:$M$12)&gt;=0.4,1,IF(SUM(M8:M9)/SUM(M8:$M$12)&gt;=0.4,2,IF(SUM(M8:M10)/SUM(M8:$M$12),3,IF(SUM(M8:M11)/SUM(M8:$M$12)&gt;=0.4,4,5))))),"")</f>
        <v>1</v>
      </c>
      <c r="O8" s="3">
        <f>IF(N8="","",IF(N7=1,1+MAX(O$3:O7),O7))</f>
        <v>5</v>
      </c>
      <c r="P8" s="3">
        <f t="shared" si="0"/>
        <v>5</v>
      </c>
      <c r="Q8" s="13">
        <f t="shared" si="1"/>
        <v>7.0000000000000007E-2</v>
      </c>
      <c r="R8" s="3">
        <f t="shared" ca="1" si="6"/>
        <v>19</v>
      </c>
      <c r="S8" s="13">
        <f t="shared" si="2"/>
        <v>0.20571428571428563</v>
      </c>
      <c r="T8" s="3">
        <f ca="1">IFERROR(IF(OR(AND(P8=1,COUNTIF($P$3:P8,1)=1),P8=2,),0,IF(OR(P8=1,P8=2,P8=3),U7,IF(P8=4,VLOOKUP(3,$P$3:$T$12,5,FALSE),100-R8))),"")</f>
        <v>81</v>
      </c>
      <c r="U8" s="14">
        <f t="shared" ca="1" si="3"/>
        <v>100</v>
      </c>
      <c r="V8" s="16"/>
    </row>
    <row r="9" spans="1:24" x14ac:dyDescent="0.25">
      <c r="A9" s="9">
        <f>RANK(C9,$C$4:$C$13,0)+COUNTIF($C$4:C9,C9)-1</f>
        <v>6</v>
      </c>
      <c r="B9" s="10" t="s">
        <v>27</v>
      </c>
      <c r="C9" s="11">
        <v>0.04</v>
      </c>
      <c r="D9" s="9" t="str">
        <f t="shared" si="7"/>
        <v>Other 4%</v>
      </c>
      <c r="E9" t="s">
        <v>26</v>
      </c>
      <c r="K9" s="3">
        <v>7</v>
      </c>
      <c r="L9" s="3" t="str">
        <f t="shared" si="4"/>
        <v>Missing</v>
      </c>
      <c r="M9" s="3">
        <f t="shared" si="5"/>
        <v>0.03</v>
      </c>
      <c r="N9" s="3">
        <f>IFERROR(IF(N8&gt;1,N8-1,IF(M9/SUM(M9:$M$12)&gt;=0.4,1,IF(SUM(M9:M10)/SUM(M9:$M$12)&gt;=0.4,2,IF(SUM(M9:M11)/SUM(M9:$M$12),3,IF(SUM(M9:M12)/SUM(M9:$M$12)&gt;=0.4,4,5))))),"")</f>
        <v>1</v>
      </c>
      <c r="O9" s="3">
        <f>IF(N9="","",IF(N8=1,1+MAX(O$3:O8),O8))</f>
        <v>6</v>
      </c>
      <c r="P9" s="3">
        <f t="shared" si="0"/>
        <v>5</v>
      </c>
      <c r="Q9" s="13">
        <f t="shared" si="1"/>
        <v>7.0000000000000007E-2</v>
      </c>
      <c r="R9" s="3">
        <f t="shared" ca="1" si="6"/>
        <v>19</v>
      </c>
      <c r="S9" s="13">
        <f t="shared" si="2"/>
        <v>0.15428571428571419</v>
      </c>
      <c r="T9" s="3">
        <f ca="1">IFERROR(IF(OR(AND(P9=1,COUNTIF($P$3:P9,1)=1),P9=2,),0,IF(OR(P9=1,P9=2,P9=3),U8,IF(P9=4,VLOOKUP(3,$P$3:$T$12,5,FALSE),100-R9))),"")</f>
        <v>81</v>
      </c>
      <c r="U9" s="14">
        <f t="shared" ca="1" si="3"/>
        <v>100</v>
      </c>
      <c r="V9" s="16"/>
    </row>
    <row r="10" spans="1:24" x14ac:dyDescent="0.25">
      <c r="A10" s="9">
        <f>RANK(C10,$C$4:$C$13,0)+COUNTIF($C$4:C10,C10)-1</f>
        <v>7</v>
      </c>
      <c r="B10" s="10" t="s">
        <v>28</v>
      </c>
      <c r="C10" s="11">
        <v>0.03</v>
      </c>
      <c r="D10" s="9" t="str">
        <f t="shared" si="7"/>
        <v>Missing 3%</v>
      </c>
      <c r="E10" t="s">
        <v>26</v>
      </c>
      <c r="K10" s="3">
        <v>8</v>
      </c>
      <c r="L10" s="3" t="str">
        <f t="shared" si="4"/>
        <v/>
      </c>
      <c r="M10" s="3" t="str">
        <f t="shared" si="5"/>
        <v/>
      </c>
      <c r="N10" s="3" t="str">
        <f>IFERROR(IF(N9&gt;1,N9-1,IF(M10/SUM(M10:$M$12)&gt;=0.4,1,IF(SUM(M10:M11)/SUM(M10:$M$12)&gt;=0.4,2,IF(SUM(M10:M12)/SUM(M10:$M$12),3,IF(SUM(M10:M13)/SUM(M10:$M$12)&gt;=0.4,4,5))))),"")</f>
        <v/>
      </c>
      <c r="O10" s="3" t="str">
        <f>IF(N10="","",IF(N9=1,1+MAX(O$3:O9),O9))</f>
        <v/>
      </c>
      <c r="P10" s="3" t="str">
        <f t="shared" si="0"/>
        <v/>
      </c>
      <c r="Q10" s="13" t="str">
        <f t="shared" si="1"/>
        <v/>
      </c>
      <c r="R10" s="3" t="str">
        <f t="shared" si="6"/>
        <v/>
      </c>
      <c r="S10" s="13" t="str">
        <f t="shared" si="2"/>
        <v/>
      </c>
      <c r="T10" s="3" t="str">
        <f>IFERROR(IF(OR(AND(P10=1,COUNTIF($P$3:P10,1)=1),P10=2,),0,IF(OR(P10=1,P10=2,P10=3),U9,IF(P10=4,VLOOKUP(3,$P$3:$T$12,5,FALSE),100-R10))),"")</f>
        <v/>
      </c>
      <c r="U10" s="14" t="str">
        <f t="shared" si="3"/>
        <v/>
      </c>
      <c r="V10" s="16"/>
    </row>
    <row r="11" spans="1:24" x14ac:dyDescent="0.25">
      <c r="A11" s="9">
        <f>RANK(C11,$C$4:$C$13,0)+COUNTIF($C$4:C11,C11)-1</f>
        <v>8</v>
      </c>
      <c r="B11" s="10"/>
      <c r="C11" s="11">
        <v>0</v>
      </c>
      <c r="D11" s="9" t="str">
        <f t="shared" si="7"/>
        <v/>
      </c>
      <c r="E11" t="s">
        <v>26</v>
      </c>
      <c r="K11" s="3">
        <v>9</v>
      </c>
      <c r="L11" s="3" t="str">
        <f t="shared" si="4"/>
        <v/>
      </c>
      <c r="M11" s="3" t="str">
        <f t="shared" si="5"/>
        <v/>
      </c>
      <c r="N11" s="3" t="str">
        <f>IFERROR(IF(N10&gt;1,N10-1,IF(M11/SUM(M11:$M$12)&gt;=0.4,1,IF(SUM(M11:M12)/SUM(M11:$M$12)&gt;=0.4,2,IF(SUM(M11:M13)/SUM(M11:$M$12),3,IF(SUM(M11:M14)/SUM(M11:$M$12)&gt;=0.4,4,5))))),"")</f>
        <v/>
      </c>
      <c r="O11" s="3" t="str">
        <f>IF(N11="","",IF(N10=1,1+MAX(O$3:O10),O10))</f>
        <v/>
      </c>
      <c r="P11" s="3" t="str">
        <f t="shared" si="0"/>
        <v/>
      </c>
      <c r="Q11" s="13" t="str">
        <f t="shared" si="1"/>
        <v/>
      </c>
      <c r="R11" s="3" t="str">
        <f t="shared" si="6"/>
        <v/>
      </c>
      <c r="S11" s="13" t="str">
        <f t="shared" si="2"/>
        <v/>
      </c>
      <c r="T11" s="3" t="str">
        <f>IFERROR(IF(OR(AND(P11=1,COUNTIF($P$3:P11,1)=1),P11=2,),0,IF(OR(P11=1,P11=2,P11=3),U10,IF(P11=4,VLOOKUP(3,$P$3:$T$12,5,FALSE),100-R11))),"")</f>
        <v/>
      </c>
      <c r="U11" s="14" t="str">
        <f t="shared" si="3"/>
        <v/>
      </c>
      <c r="V11" s="16"/>
    </row>
    <row r="12" spans="1:24" x14ac:dyDescent="0.25">
      <c r="A12" s="9">
        <f>RANK(C12,$C$4:$C$13,0)+COUNTIF($C$4:C12,C12)-1</f>
        <v>9</v>
      </c>
      <c r="B12" s="10"/>
      <c r="C12" s="11">
        <v>0</v>
      </c>
      <c r="D12" s="9" t="str">
        <f t="shared" si="7"/>
        <v/>
      </c>
      <c r="E12" t="s">
        <v>26</v>
      </c>
      <c r="K12" s="3">
        <v>10</v>
      </c>
      <c r="L12" s="3" t="str">
        <f t="shared" si="4"/>
        <v/>
      </c>
      <c r="M12" s="16" t="str">
        <f t="shared" si="5"/>
        <v/>
      </c>
      <c r="N12" s="16" t="str">
        <f>IFERROR(IF(N11&gt;1,N11-1,IF(M12/SUM(M12:$M$12)&gt;=0.4,1,IF(SUM(M12:M13)/SUM(M12:$M$12)&gt;=0.4,2,IF(SUM(M12:M14)/SUM(M12:$M$12),3,IF(SUM(M12:M15)/SUM(M12:$M$12)&gt;=0.4,4,5))))),"")</f>
        <v/>
      </c>
      <c r="O12" s="16" t="str">
        <f>IF(N12="","",IF(N11=1,1+MAX(O$3:O11),O11))</f>
        <v/>
      </c>
      <c r="P12" s="16" t="str">
        <f>IF(O12="","",IF(O12&gt;5,5,O12))</f>
        <v/>
      </c>
      <c r="Q12" s="17" t="str">
        <f>IF(P12="","",SUMIF($P$3:$P$12,P12,$M$3:$M$12))</f>
        <v/>
      </c>
      <c r="R12" s="3" t="str">
        <f t="shared" si="6"/>
        <v/>
      </c>
      <c r="S12" s="17" t="str">
        <f>IFERROR(IF(P12=1,Q12,IF(P12=2,(M12/Q12*(1-VLOOKUP(1,$P$3:$Q$12,2))),IF(P12=3,(Q12/SUMIF($P$3:$P$12,"&gt;="&amp;P12,$M$3:$M$12))*(1-VLOOKUP(1,$P$3:$Q$12,2)),IF(P12=4,(M12/Q12)*(1-SUM(VLOOKUP(1,$P$3:$S$12,4,FALSE),VLOOKUP(3,$P$3:$S$12,4,FALSE))),(M12/Q12)*(1-SUM(VLOOKUP(1,$P$3:$S$12,4,FALSE),VLOOKUP(3,$P$3:$S$12,4,FALSE))))))),"")</f>
        <v/>
      </c>
      <c r="T12" s="16" t="str">
        <f>IFERROR(IF(OR(AND(P12=1,COUNTIF($P$3:P12,1)=1),P12=2,),0,IF(OR(P12=1,P12=2,P12=3),U11,IF(P12=4,VLOOKUP(3,$P$3:$T$12,5,FALSE),100-R12))),"")</f>
        <v/>
      </c>
      <c r="U12" s="18" t="str">
        <f>IFERROR(T12+R12,"")</f>
        <v/>
      </c>
      <c r="V12" s="16"/>
    </row>
    <row r="13" spans="1:24" x14ac:dyDescent="0.25">
      <c r="A13" s="9">
        <f>RANK(C13,$C$4:$C$13,0)+COUNTIF($C$4:C13,C13)-1</f>
        <v>10</v>
      </c>
      <c r="B13" s="10"/>
      <c r="C13" s="11">
        <v>0</v>
      </c>
      <c r="D13" s="9" t="str">
        <f t="shared" si="7"/>
        <v/>
      </c>
      <c r="K13" s="3"/>
      <c r="L13" s="3"/>
      <c r="M13" s="3"/>
      <c r="N13" s="16"/>
      <c r="O13" s="16"/>
      <c r="P13" s="16"/>
      <c r="Q13" s="16"/>
      <c r="R13" s="16"/>
      <c r="S13" s="17"/>
      <c r="T13" s="16"/>
      <c r="U13" s="16"/>
      <c r="V13" s="16"/>
    </row>
    <row r="14" spans="1:24" ht="21" x14ac:dyDescent="0.35">
      <c r="A14" s="5"/>
      <c r="B14" s="7" t="str">
        <f>IF(C14&lt;&gt;1,"Sum must = 100%","")</f>
        <v/>
      </c>
      <c r="C14" s="8">
        <f>SUM(C4:C13)</f>
        <v>1</v>
      </c>
      <c r="D14" s="9"/>
      <c r="K14" s="3"/>
      <c r="L14" s="3"/>
      <c r="M14" s="3"/>
      <c r="N14" s="16"/>
      <c r="O14" s="16"/>
      <c r="P14" s="16"/>
      <c r="Q14" s="16"/>
      <c r="R14" s="16"/>
      <c r="S14" s="17"/>
      <c r="T14" s="16"/>
      <c r="U14" s="16"/>
      <c r="V14" s="16"/>
    </row>
    <row r="15" spans="1:24" x14ac:dyDescent="0.25">
      <c r="K15" s="3"/>
      <c r="L15" s="3"/>
      <c r="M15" s="3"/>
      <c r="N15" s="16"/>
      <c r="O15" s="16"/>
      <c r="P15" s="16"/>
      <c r="Q15" s="16"/>
      <c r="R15" s="16"/>
      <c r="S15" s="17"/>
      <c r="T15" s="16"/>
      <c r="U15" s="16"/>
      <c r="V15" s="16"/>
    </row>
    <row r="16" spans="1:24" x14ac:dyDescent="0.25">
      <c r="K16" s="3"/>
      <c r="L16" s="3"/>
      <c r="M16" s="3"/>
      <c r="N16" s="3"/>
      <c r="O16" s="3"/>
      <c r="P16" s="3"/>
      <c r="Q16" s="3"/>
      <c r="R16" s="3"/>
      <c r="S16" s="13"/>
      <c r="T16" s="3"/>
      <c r="U16" s="3"/>
    </row>
    <row r="17" spans="7:22" x14ac:dyDescent="0.25">
      <c r="K17" s="3"/>
      <c r="L17" s="3"/>
      <c r="M17" s="3"/>
      <c r="N17" s="3"/>
      <c r="O17" s="3"/>
      <c r="P17" s="3"/>
      <c r="Q17" s="3"/>
      <c r="R17" s="3"/>
      <c r="S17" s="13"/>
      <c r="T17" s="3"/>
      <c r="U17" s="3"/>
    </row>
    <row r="18" spans="7:22" x14ac:dyDescent="0.25">
      <c r="K18" s="3"/>
      <c r="L18" s="3"/>
      <c r="M18" s="3"/>
      <c r="N18" s="3"/>
      <c r="O18" s="3"/>
      <c r="P18" s="3"/>
      <c r="Q18" s="3"/>
      <c r="R18" s="3"/>
      <c r="S18" s="13"/>
      <c r="T18" s="3"/>
      <c r="U18" s="3"/>
    </row>
    <row r="19" spans="7:22" x14ac:dyDescent="0.25">
      <c r="K19" s="3"/>
      <c r="L19" s="3"/>
      <c r="M19" s="3"/>
      <c r="N19" s="3"/>
      <c r="O19" s="3"/>
      <c r="P19" s="3"/>
      <c r="Q19" s="3"/>
      <c r="R19" s="3"/>
      <c r="S19" s="13"/>
      <c r="T19" s="3"/>
      <c r="U19" s="3"/>
    </row>
    <row r="20" spans="7:22" x14ac:dyDescent="0.25">
      <c r="K20" s="3"/>
      <c r="L20" s="3"/>
      <c r="M20" s="3"/>
      <c r="N20" s="3"/>
      <c r="O20" s="3"/>
      <c r="P20" s="3"/>
      <c r="Q20" s="3"/>
      <c r="R20" s="3"/>
      <c r="S20" s="13"/>
      <c r="T20" s="3"/>
      <c r="U20" s="3"/>
    </row>
    <row r="21" spans="7:22" x14ac:dyDescent="0.25">
      <c r="K21" s="3"/>
      <c r="L21" s="3"/>
      <c r="M21" s="3"/>
      <c r="N21" s="3"/>
      <c r="O21" s="3"/>
      <c r="P21" s="3"/>
      <c r="Q21" s="3"/>
      <c r="R21" s="3"/>
      <c r="S21" s="13"/>
      <c r="T21" s="3"/>
      <c r="U21" s="3"/>
    </row>
    <row r="22" spans="7:22" x14ac:dyDescent="0.25">
      <c r="K22" s="3"/>
      <c r="L22" s="3"/>
      <c r="M22" s="3"/>
      <c r="N22" s="3"/>
      <c r="O22" s="3"/>
      <c r="P22" s="3"/>
      <c r="Q22" s="3"/>
      <c r="R22" s="3"/>
      <c r="S22" s="13"/>
      <c r="T22" s="3"/>
      <c r="U22" s="3"/>
    </row>
    <row r="23" spans="7:22" x14ac:dyDescent="0.25">
      <c r="K23" s="3"/>
      <c r="L23" s="3"/>
      <c r="M23" s="3"/>
      <c r="N23" s="3"/>
      <c r="O23" s="3"/>
      <c r="P23" s="3"/>
      <c r="Q23" s="3"/>
      <c r="R23" s="3"/>
      <c r="S23" s="13"/>
      <c r="T23" s="3"/>
      <c r="U23" s="3"/>
    </row>
    <row r="24" spans="7:22" x14ac:dyDescent="0.25">
      <c r="K24" s="3"/>
      <c r="L24" s="3"/>
      <c r="M24" s="3"/>
      <c r="N24" s="3"/>
      <c r="O24" s="3"/>
      <c r="P24" s="3"/>
      <c r="Q24" s="3"/>
      <c r="R24" s="3"/>
      <c r="S24" s="13"/>
      <c r="T24" s="3"/>
      <c r="U24" s="3"/>
    </row>
    <row r="25" spans="7:22" x14ac:dyDescent="0.25">
      <c r="K25" s="3"/>
      <c r="L25" s="3"/>
      <c r="M25" s="3"/>
      <c r="N25" s="3"/>
      <c r="O25" s="3"/>
      <c r="P25" s="3"/>
      <c r="Q25" s="3"/>
      <c r="R25" s="3"/>
      <c r="S25" s="13"/>
      <c r="T25" s="3"/>
      <c r="U25" s="3"/>
    </row>
    <row r="26" spans="7:22" x14ac:dyDescent="0.25">
      <c r="G26" s="15"/>
      <c r="K26" s="16"/>
      <c r="L26" s="16"/>
      <c r="M26" s="16"/>
      <c r="N26" s="16"/>
      <c r="O26" s="16"/>
      <c r="P26" s="16"/>
      <c r="Q26" s="16"/>
      <c r="R26" s="16"/>
      <c r="S26" s="17"/>
      <c r="T26" s="16"/>
      <c r="U26" s="16"/>
      <c r="V26" s="16"/>
    </row>
    <row r="27" spans="7:22" x14ac:dyDescent="0.25">
      <c r="K27" s="16"/>
      <c r="L27" s="16"/>
      <c r="M27" s="16"/>
      <c r="N27" s="16"/>
      <c r="O27" s="16"/>
      <c r="P27" s="16"/>
      <c r="Q27" s="16"/>
      <c r="R27" s="16"/>
      <c r="S27" s="17"/>
      <c r="T27" s="16"/>
      <c r="U27" s="16"/>
      <c r="V27" s="16"/>
    </row>
    <row r="28" spans="7:22" x14ac:dyDescent="0.25">
      <c r="K28" s="16"/>
      <c r="L28" s="16"/>
      <c r="M28" s="16"/>
      <c r="N28" s="16"/>
      <c r="O28" s="16"/>
      <c r="P28" s="16"/>
      <c r="Q28" s="16"/>
      <c r="R28" s="16"/>
      <c r="S28" s="17"/>
      <c r="T28" s="16"/>
      <c r="U28" s="16"/>
      <c r="V28" s="16"/>
    </row>
    <row r="29" spans="7:22" x14ac:dyDescent="0.25">
      <c r="K29" s="3"/>
      <c r="L29" s="3">
        <v>3</v>
      </c>
      <c r="M29" s="3">
        <v>4</v>
      </c>
      <c r="N29" s="3">
        <v>5</v>
      </c>
      <c r="O29" s="3">
        <v>6</v>
      </c>
      <c r="P29" s="3">
        <v>7</v>
      </c>
      <c r="Q29" s="3">
        <v>8</v>
      </c>
      <c r="R29" s="3">
        <v>9</v>
      </c>
      <c r="S29" s="3">
        <v>10</v>
      </c>
      <c r="T29" s="3">
        <v>11</v>
      </c>
      <c r="U29" s="3">
        <v>12</v>
      </c>
      <c r="V29" s="16"/>
    </row>
    <row r="30" spans="7:22" x14ac:dyDescent="0.25">
      <c r="K30" s="3"/>
      <c r="L30" s="3" t="str">
        <f ca="1">INDIRECT("L"&amp;L29)</f>
        <v>Pizza</v>
      </c>
      <c r="M30" s="3" t="str">
        <f t="shared" ref="M30:U30" ca="1" si="8">INDIRECT("L"&amp;M29)</f>
        <v>Sandwiches</v>
      </c>
      <c r="N30" s="3" t="str">
        <f t="shared" ca="1" si="8"/>
        <v>Mac 'n Cheese</v>
      </c>
      <c r="O30" s="3" t="str">
        <f t="shared" ca="1" si="8"/>
        <v>Burgers</v>
      </c>
      <c r="P30" s="3" t="str">
        <f t="shared" ca="1" si="8"/>
        <v>Bacon</v>
      </c>
      <c r="Q30" s="3" t="str">
        <f t="shared" ca="1" si="8"/>
        <v>Other</v>
      </c>
      <c r="R30" s="3" t="str">
        <f t="shared" ca="1" si="8"/>
        <v>Missing</v>
      </c>
      <c r="S30" s="3" t="str">
        <f t="shared" ca="1" si="8"/>
        <v/>
      </c>
      <c r="T30" s="3" t="str">
        <f t="shared" ca="1" si="8"/>
        <v/>
      </c>
      <c r="U30" s="3" t="str">
        <f t="shared" ca="1" si="8"/>
        <v/>
      </c>
      <c r="V30" s="16"/>
    </row>
    <row r="31" spans="7:22" x14ac:dyDescent="0.25">
      <c r="K31" s="3">
        <v>1</v>
      </c>
      <c r="L31" s="3">
        <f t="shared" ref="L31:U40" ca="1" si="9">IFERROR(IF(AND($K31&gt;VLOOKUP(L$30,$L$3:$U$12,9,FALSE),$K31&lt;1+VLOOKUP(L$30,$L$3:$U$12,10,FALSE)),VLOOKUP(L$30,$L$3:$U$12,8,FALSE),0),0)</f>
        <v>0.4</v>
      </c>
      <c r="M31" s="3">
        <f t="shared" ca="1" si="9"/>
        <v>0.6</v>
      </c>
      <c r="N31" s="3">
        <f t="shared" ca="1" si="9"/>
        <v>0</v>
      </c>
      <c r="O31" s="3">
        <f t="shared" ca="1" si="9"/>
        <v>0</v>
      </c>
      <c r="P31" s="3">
        <f t="shared" ca="1" si="9"/>
        <v>0</v>
      </c>
      <c r="Q31" s="3">
        <f t="shared" ca="1" si="9"/>
        <v>0</v>
      </c>
      <c r="R31" s="3">
        <f t="shared" ca="1" si="9"/>
        <v>0</v>
      </c>
      <c r="S31" s="3">
        <f t="shared" ca="1" si="9"/>
        <v>0</v>
      </c>
      <c r="T31" s="3">
        <f t="shared" ca="1" si="9"/>
        <v>0</v>
      </c>
      <c r="U31" s="3">
        <f t="shared" ca="1" si="9"/>
        <v>0</v>
      </c>
      <c r="V31" s="16"/>
    </row>
    <row r="32" spans="7:22" x14ac:dyDescent="0.25">
      <c r="K32" s="3">
        <v>2</v>
      </c>
      <c r="L32" s="3">
        <f t="shared" ca="1" si="9"/>
        <v>0.4</v>
      </c>
      <c r="M32" s="3">
        <f t="shared" ca="1" si="9"/>
        <v>0.6</v>
      </c>
      <c r="N32" s="3">
        <f t="shared" ca="1" si="9"/>
        <v>0</v>
      </c>
      <c r="O32" s="3">
        <f t="shared" ca="1" si="9"/>
        <v>0</v>
      </c>
      <c r="P32" s="3">
        <f t="shared" ca="1" si="9"/>
        <v>0</v>
      </c>
      <c r="Q32" s="3">
        <f t="shared" ca="1" si="9"/>
        <v>0</v>
      </c>
      <c r="R32" s="3">
        <f t="shared" ca="1" si="9"/>
        <v>0</v>
      </c>
      <c r="S32" s="3">
        <f t="shared" ca="1" si="9"/>
        <v>0</v>
      </c>
      <c r="T32" s="3">
        <f t="shared" ca="1" si="9"/>
        <v>0</v>
      </c>
      <c r="U32" s="3">
        <f t="shared" ca="1" si="9"/>
        <v>0</v>
      </c>
      <c r="V32" s="16"/>
    </row>
    <row r="33" spans="11:22" x14ac:dyDescent="0.25">
      <c r="K33" s="3">
        <v>3</v>
      </c>
      <c r="L33" s="3">
        <f t="shared" ca="1" si="9"/>
        <v>0.4</v>
      </c>
      <c r="M33" s="3">
        <f t="shared" ca="1" si="9"/>
        <v>0.6</v>
      </c>
      <c r="N33" s="3">
        <f t="shared" ca="1" si="9"/>
        <v>0</v>
      </c>
      <c r="O33" s="3">
        <f t="shared" ca="1" si="9"/>
        <v>0</v>
      </c>
      <c r="P33" s="3">
        <f t="shared" ca="1" si="9"/>
        <v>0</v>
      </c>
      <c r="Q33" s="3">
        <f t="shared" ca="1" si="9"/>
        <v>0</v>
      </c>
      <c r="R33" s="3">
        <f t="shared" ca="1" si="9"/>
        <v>0</v>
      </c>
      <c r="S33" s="3">
        <f t="shared" ca="1" si="9"/>
        <v>0</v>
      </c>
      <c r="T33" s="3">
        <f t="shared" ca="1" si="9"/>
        <v>0</v>
      </c>
      <c r="U33" s="3">
        <f t="shared" ca="1" si="9"/>
        <v>0</v>
      </c>
      <c r="V33" s="16"/>
    </row>
    <row r="34" spans="11:22" x14ac:dyDescent="0.25">
      <c r="K34" s="3">
        <v>4</v>
      </c>
      <c r="L34" s="3">
        <f t="shared" ca="1" si="9"/>
        <v>0.4</v>
      </c>
      <c r="M34" s="3">
        <f t="shared" ca="1" si="9"/>
        <v>0.6</v>
      </c>
      <c r="N34" s="3">
        <f t="shared" ca="1" si="9"/>
        <v>0</v>
      </c>
      <c r="O34" s="3">
        <f t="shared" ca="1" si="9"/>
        <v>0</v>
      </c>
      <c r="P34" s="3">
        <f t="shared" ca="1" si="9"/>
        <v>0</v>
      </c>
      <c r="Q34" s="3">
        <f t="shared" ca="1" si="9"/>
        <v>0</v>
      </c>
      <c r="R34" s="3">
        <f t="shared" ca="1" si="9"/>
        <v>0</v>
      </c>
      <c r="S34" s="3">
        <f t="shared" ca="1" si="9"/>
        <v>0</v>
      </c>
      <c r="T34" s="3">
        <f t="shared" ca="1" si="9"/>
        <v>0</v>
      </c>
      <c r="U34" s="3">
        <f t="shared" ca="1" si="9"/>
        <v>0</v>
      </c>
      <c r="V34" s="16"/>
    </row>
    <row r="35" spans="11:22" x14ac:dyDescent="0.25">
      <c r="K35" s="3">
        <v>5</v>
      </c>
      <c r="L35" s="3">
        <f t="shared" ca="1" si="9"/>
        <v>0.4</v>
      </c>
      <c r="M35" s="3">
        <f t="shared" ca="1" si="9"/>
        <v>0.6</v>
      </c>
      <c r="N35" s="3">
        <f t="shared" ca="1" si="9"/>
        <v>0</v>
      </c>
      <c r="O35" s="3">
        <f t="shared" ca="1" si="9"/>
        <v>0</v>
      </c>
      <c r="P35" s="3">
        <f t="shared" ca="1" si="9"/>
        <v>0</v>
      </c>
      <c r="Q35" s="3">
        <f t="shared" ca="1" si="9"/>
        <v>0</v>
      </c>
      <c r="R35" s="3">
        <f t="shared" ca="1" si="9"/>
        <v>0</v>
      </c>
      <c r="S35" s="3">
        <f t="shared" ca="1" si="9"/>
        <v>0</v>
      </c>
      <c r="T35" s="3">
        <f t="shared" ca="1" si="9"/>
        <v>0</v>
      </c>
      <c r="U35" s="3">
        <f t="shared" ca="1" si="9"/>
        <v>0</v>
      </c>
      <c r="V35" s="16"/>
    </row>
    <row r="36" spans="11:22" x14ac:dyDescent="0.25">
      <c r="K36" s="3">
        <v>6</v>
      </c>
      <c r="L36" s="3">
        <f t="shared" ca="1" si="9"/>
        <v>0.4</v>
      </c>
      <c r="M36" s="3">
        <f t="shared" ca="1" si="9"/>
        <v>0.6</v>
      </c>
      <c r="N36" s="3">
        <f t="shared" ca="1" si="9"/>
        <v>0</v>
      </c>
      <c r="O36" s="3">
        <f t="shared" ca="1" si="9"/>
        <v>0</v>
      </c>
      <c r="P36" s="3">
        <f t="shared" ca="1" si="9"/>
        <v>0</v>
      </c>
      <c r="Q36" s="3">
        <f t="shared" ca="1" si="9"/>
        <v>0</v>
      </c>
      <c r="R36" s="3">
        <f t="shared" ca="1" si="9"/>
        <v>0</v>
      </c>
      <c r="S36" s="3">
        <f t="shared" ca="1" si="9"/>
        <v>0</v>
      </c>
      <c r="T36" s="3">
        <f t="shared" ca="1" si="9"/>
        <v>0</v>
      </c>
      <c r="U36" s="3">
        <f t="shared" ca="1" si="9"/>
        <v>0</v>
      </c>
      <c r="V36" s="16"/>
    </row>
    <row r="37" spans="11:22" x14ac:dyDescent="0.25">
      <c r="K37" s="3">
        <v>7</v>
      </c>
      <c r="L37" s="3">
        <f t="shared" ca="1" si="9"/>
        <v>0.4</v>
      </c>
      <c r="M37" s="3">
        <f t="shared" ca="1" si="9"/>
        <v>0.6</v>
      </c>
      <c r="N37" s="3">
        <f t="shared" ca="1" si="9"/>
        <v>0</v>
      </c>
      <c r="O37" s="3">
        <f t="shared" ca="1" si="9"/>
        <v>0</v>
      </c>
      <c r="P37" s="3">
        <f t="shared" ca="1" si="9"/>
        <v>0</v>
      </c>
      <c r="Q37" s="3">
        <f t="shared" ca="1" si="9"/>
        <v>0</v>
      </c>
      <c r="R37" s="3">
        <f t="shared" ca="1" si="9"/>
        <v>0</v>
      </c>
      <c r="S37" s="3">
        <f t="shared" ca="1" si="9"/>
        <v>0</v>
      </c>
      <c r="T37" s="3">
        <f t="shared" ca="1" si="9"/>
        <v>0</v>
      </c>
      <c r="U37" s="3">
        <f t="shared" ca="1" si="9"/>
        <v>0</v>
      </c>
      <c r="V37" s="16"/>
    </row>
    <row r="38" spans="11:22" x14ac:dyDescent="0.25">
      <c r="K38" s="3">
        <v>8</v>
      </c>
      <c r="L38" s="3">
        <f t="shared" ca="1" si="9"/>
        <v>0.4</v>
      </c>
      <c r="M38" s="3">
        <f t="shared" ca="1" si="9"/>
        <v>0.6</v>
      </c>
      <c r="N38" s="3">
        <f t="shared" ca="1" si="9"/>
        <v>0</v>
      </c>
      <c r="O38" s="3">
        <f t="shared" ca="1" si="9"/>
        <v>0</v>
      </c>
      <c r="P38" s="3">
        <f t="shared" ca="1" si="9"/>
        <v>0</v>
      </c>
      <c r="Q38" s="3">
        <f t="shared" ca="1" si="9"/>
        <v>0</v>
      </c>
      <c r="R38" s="3">
        <f t="shared" ca="1" si="9"/>
        <v>0</v>
      </c>
      <c r="S38" s="3">
        <f t="shared" ca="1" si="9"/>
        <v>0</v>
      </c>
      <c r="T38" s="3">
        <f t="shared" ca="1" si="9"/>
        <v>0</v>
      </c>
      <c r="U38" s="3">
        <f t="shared" ca="1" si="9"/>
        <v>0</v>
      </c>
      <c r="V38" s="16"/>
    </row>
    <row r="39" spans="11:22" x14ac:dyDescent="0.25">
      <c r="K39" s="3">
        <v>9</v>
      </c>
      <c r="L39" s="3">
        <f t="shared" ca="1" si="9"/>
        <v>0.4</v>
      </c>
      <c r="M39" s="3">
        <f t="shared" ca="1" si="9"/>
        <v>0.6</v>
      </c>
      <c r="N39" s="3">
        <f t="shared" ca="1" si="9"/>
        <v>0</v>
      </c>
      <c r="O39" s="3">
        <f t="shared" ca="1" si="9"/>
        <v>0</v>
      </c>
      <c r="P39" s="3">
        <f t="shared" ca="1" si="9"/>
        <v>0</v>
      </c>
      <c r="Q39" s="3">
        <f t="shared" ca="1" si="9"/>
        <v>0</v>
      </c>
      <c r="R39" s="3">
        <f t="shared" ca="1" si="9"/>
        <v>0</v>
      </c>
      <c r="S39" s="3">
        <f t="shared" ca="1" si="9"/>
        <v>0</v>
      </c>
      <c r="T39" s="3">
        <f t="shared" ca="1" si="9"/>
        <v>0</v>
      </c>
      <c r="U39" s="3">
        <f t="shared" ca="1" si="9"/>
        <v>0</v>
      </c>
      <c r="V39" s="16"/>
    </row>
    <row r="40" spans="11:22" x14ac:dyDescent="0.25">
      <c r="K40" s="3">
        <v>10</v>
      </c>
      <c r="L40" s="3">
        <f t="shared" ca="1" si="9"/>
        <v>0.4</v>
      </c>
      <c r="M40" s="3">
        <f t="shared" ca="1" si="9"/>
        <v>0.6</v>
      </c>
      <c r="N40" s="3">
        <f t="shared" ca="1" si="9"/>
        <v>0</v>
      </c>
      <c r="O40" s="3">
        <f t="shared" ca="1" si="9"/>
        <v>0</v>
      </c>
      <c r="P40" s="3">
        <f t="shared" ca="1" si="9"/>
        <v>0</v>
      </c>
      <c r="Q40" s="3">
        <f t="shared" ca="1" si="9"/>
        <v>0</v>
      </c>
      <c r="R40" s="3">
        <f t="shared" ca="1" si="9"/>
        <v>0</v>
      </c>
      <c r="S40" s="3">
        <f t="shared" ca="1" si="9"/>
        <v>0</v>
      </c>
      <c r="T40" s="3">
        <f t="shared" ca="1" si="9"/>
        <v>0</v>
      </c>
      <c r="U40" s="3">
        <f t="shared" ca="1" si="9"/>
        <v>0</v>
      </c>
      <c r="V40" s="16"/>
    </row>
    <row r="41" spans="11:22" x14ac:dyDescent="0.25">
      <c r="K41" s="3">
        <v>11</v>
      </c>
      <c r="L41" s="3">
        <f t="shared" ref="L41:U50" ca="1" si="10">IFERROR(IF(AND($K41&gt;VLOOKUP(L$30,$L$3:$U$12,9,FALSE),$K41&lt;1+VLOOKUP(L$30,$L$3:$U$12,10,FALSE)),VLOOKUP(L$30,$L$3:$U$12,8,FALSE),0),0)</f>
        <v>0.4</v>
      </c>
      <c r="M41" s="3">
        <f t="shared" ca="1" si="10"/>
        <v>0.6</v>
      </c>
      <c r="N41" s="3">
        <f t="shared" ca="1" si="10"/>
        <v>0</v>
      </c>
      <c r="O41" s="3">
        <f t="shared" ca="1" si="10"/>
        <v>0</v>
      </c>
      <c r="P41" s="3">
        <f t="shared" ca="1" si="10"/>
        <v>0</v>
      </c>
      <c r="Q41" s="3">
        <f t="shared" ca="1" si="10"/>
        <v>0</v>
      </c>
      <c r="R41" s="3">
        <f t="shared" ca="1" si="10"/>
        <v>0</v>
      </c>
      <c r="S41" s="3">
        <f t="shared" ca="1" si="10"/>
        <v>0</v>
      </c>
      <c r="T41" s="3">
        <f t="shared" ca="1" si="10"/>
        <v>0</v>
      </c>
      <c r="U41" s="3">
        <f t="shared" ca="1" si="10"/>
        <v>0</v>
      </c>
      <c r="V41" s="16"/>
    </row>
    <row r="42" spans="11:22" x14ac:dyDescent="0.25">
      <c r="K42" s="3">
        <v>12</v>
      </c>
      <c r="L42" s="3">
        <f t="shared" ca="1" si="10"/>
        <v>0.4</v>
      </c>
      <c r="M42" s="3">
        <f t="shared" ca="1" si="10"/>
        <v>0.6</v>
      </c>
      <c r="N42" s="3">
        <f t="shared" ca="1" si="10"/>
        <v>0</v>
      </c>
      <c r="O42" s="3">
        <f t="shared" ca="1" si="10"/>
        <v>0</v>
      </c>
      <c r="P42" s="3">
        <f t="shared" ca="1" si="10"/>
        <v>0</v>
      </c>
      <c r="Q42" s="3">
        <f t="shared" ca="1" si="10"/>
        <v>0</v>
      </c>
      <c r="R42" s="3">
        <f t="shared" ca="1" si="10"/>
        <v>0</v>
      </c>
      <c r="S42" s="3">
        <f t="shared" ca="1" si="10"/>
        <v>0</v>
      </c>
      <c r="T42" s="3">
        <f t="shared" ca="1" si="10"/>
        <v>0</v>
      </c>
      <c r="U42" s="3">
        <f t="shared" ca="1" si="10"/>
        <v>0</v>
      </c>
      <c r="V42" s="16"/>
    </row>
    <row r="43" spans="11:22" x14ac:dyDescent="0.25">
      <c r="K43" s="3">
        <v>13</v>
      </c>
      <c r="L43" s="3">
        <f t="shared" ca="1" si="10"/>
        <v>0.4</v>
      </c>
      <c r="M43" s="3">
        <f t="shared" ca="1" si="10"/>
        <v>0.6</v>
      </c>
      <c r="N43" s="3">
        <f t="shared" ca="1" si="10"/>
        <v>0</v>
      </c>
      <c r="O43" s="3">
        <f t="shared" ca="1" si="10"/>
        <v>0</v>
      </c>
      <c r="P43" s="3">
        <f t="shared" ca="1" si="10"/>
        <v>0</v>
      </c>
      <c r="Q43" s="3">
        <f t="shared" ca="1" si="10"/>
        <v>0</v>
      </c>
      <c r="R43" s="3">
        <f t="shared" ca="1" si="10"/>
        <v>0</v>
      </c>
      <c r="S43" s="3">
        <f t="shared" ca="1" si="10"/>
        <v>0</v>
      </c>
      <c r="T43" s="3">
        <f t="shared" ca="1" si="10"/>
        <v>0</v>
      </c>
      <c r="U43" s="3">
        <f t="shared" ca="1" si="10"/>
        <v>0</v>
      </c>
      <c r="V43" s="16"/>
    </row>
    <row r="44" spans="11:22" x14ac:dyDescent="0.25">
      <c r="K44" s="3">
        <v>14</v>
      </c>
      <c r="L44" s="3">
        <f t="shared" ca="1" si="10"/>
        <v>0.4</v>
      </c>
      <c r="M44" s="3">
        <f t="shared" ca="1" si="10"/>
        <v>0.6</v>
      </c>
      <c r="N44" s="3">
        <f t="shared" ca="1" si="10"/>
        <v>0</v>
      </c>
      <c r="O44" s="3">
        <f t="shared" ca="1" si="10"/>
        <v>0</v>
      </c>
      <c r="P44" s="3">
        <f t="shared" ca="1" si="10"/>
        <v>0</v>
      </c>
      <c r="Q44" s="3">
        <f t="shared" ca="1" si="10"/>
        <v>0</v>
      </c>
      <c r="R44" s="3">
        <f t="shared" ca="1" si="10"/>
        <v>0</v>
      </c>
      <c r="S44" s="3">
        <f t="shared" ca="1" si="10"/>
        <v>0</v>
      </c>
      <c r="T44" s="3">
        <f t="shared" ca="1" si="10"/>
        <v>0</v>
      </c>
      <c r="U44" s="3">
        <f t="shared" ca="1" si="10"/>
        <v>0</v>
      </c>
      <c r="V44" s="16"/>
    </row>
    <row r="45" spans="11:22" x14ac:dyDescent="0.25">
      <c r="K45" s="3">
        <v>15</v>
      </c>
      <c r="L45" s="3">
        <f t="shared" ca="1" si="10"/>
        <v>0.4</v>
      </c>
      <c r="M45" s="3">
        <f t="shared" ca="1" si="10"/>
        <v>0.6</v>
      </c>
      <c r="N45" s="3">
        <f t="shared" ca="1" si="10"/>
        <v>0</v>
      </c>
      <c r="O45" s="3">
        <f t="shared" ca="1" si="10"/>
        <v>0</v>
      </c>
      <c r="P45" s="3">
        <f t="shared" ca="1" si="10"/>
        <v>0</v>
      </c>
      <c r="Q45" s="3">
        <f t="shared" ca="1" si="10"/>
        <v>0</v>
      </c>
      <c r="R45" s="3">
        <f t="shared" ca="1" si="10"/>
        <v>0</v>
      </c>
      <c r="S45" s="3">
        <f t="shared" ca="1" si="10"/>
        <v>0</v>
      </c>
      <c r="T45" s="3">
        <f t="shared" ca="1" si="10"/>
        <v>0</v>
      </c>
      <c r="U45" s="3">
        <f t="shared" ca="1" si="10"/>
        <v>0</v>
      </c>
      <c r="V45" s="16"/>
    </row>
    <row r="46" spans="11:22" x14ac:dyDescent="0.25">
      <c r="K46" s="3">
        <v>16</v>
      </c>
      <c r="L46" s="3">
        <f t="shared" ca="1" si="10"/>
        <v>0.4</v>
      </c>
      <c r="M46" s="3">
        <f t="shared" ca="1" si="10"/>
        <v>0.6</v>
      </c>
      <c r="N46" s="3">
        <f t="shared" ca="1" si="10"/>
        <v>0</v>
      </c>
      <c r="O46" s="3">
        <f t="shared" ca="1" si="10"/>
        <v>0</v>
      </c>
      <c r="P46" s="3">
        <f t="shared" ca="1" si="10"/>
        <v>0</v>
      </c>
      <c r="Q46" s="3">
        <f t="shared" ca="1" si="10"/>
        <v>0</v>
      </c>
      <c r="R46" s="3">
        <f t="shared" ca="1" si="10"/>
        <v>0</v>
      </c>
      <c r="S46" s="3">
        <f t="shared" ca="1" si="10"/>
        <v>0</v>
      </c>
      <c r="T46" s="3">
        <f t="shared" ca="1" si="10"/>
        <v>0</v>
      </c>
      <c r="U46" s="3">
        <f t="shared" ca="1" si="10"/>
        <v>0</v>
      </c>
      <c r="V46" s="16"/>
    </row>
    <row r="47" spans="11:22" x14ac:dyDescent="0.25">
      <c r="K47" s="3">
        <v>17</v>
      </c>
      <c r="L47" s="3">
        <f t="shared" ca="1" si="10"/>
        <v>0.4</v>
      </c>
      <c r="M47" s="3">
        <f t="shared" ca="1" si="10"/>
        <v>0.6</v>
      </c>
      <c r="N47" s="3">
        <f t="shared" ca="1" si="10"/>
        <v>0</v>
      </c>
      <c r="O47" s="3">
        <f t="shared" ca="1" si="10"/>
        <v>0</v>
      </c>
      <c r="P47" s="3">
        <f t="shared" ca="1" si="10"/>
        <v>0</v>
      </c>
      <c r="Q47" s="3">
        <f t="shared" ca="1" si="10"/>
        <v>0</v>
      </c>
      <c r="R47" s="3">
        <f t="shared" ca="1" si="10"/>
        <v>0</v>
      </c>
      <c r="S47" s="3">
        <f t="shared" ca="1" si="10"/>
        <v>0</v>
      </c>
      <c r="T47" s="3">
        <f t="shared" ca="1" si="10"/>
        <v>0</v>
      </c>
      <c r="U47" s="3">
        <f t="shared" ca="1" si="10"/>
        <v>0</v>
      </c>
      <c r="V47" s="16"/>
    </row>
    <row r="48" spans="11:22" x14ac:dyDescent="0.25">
      <c r="K48" s="3">
        <v>18</v>
      </c>
      <c r="L48" s="3">
        <f t="shared" ca="1" si="10"/>
        <v>0.4</v>
      </c>
      <c r="M48" s="3">
        <f t="shared" ca="1" si="10"/>
        <v>0.6</v>
      </c>
      <c r="N48" s="3">
        <f t="shared" ca="1" si="10"/>
        <v>0</v>
      </c>
      <c r="O48" s="3">
        <f t="shared" ca="1" si="10"/>
        <v>0</v>
      </c>
      <c r="P48" s="3">
        <f t="shared" ca="1" si="10"/>
        <v>0</v>
      </c>
      <c r="Q48" s="3">
        <f t="shared" ca="1" si="10"/>
        <v>0</v>
      </c>
      <c r="R48" s="3">
        <f t="shared" ca="1" si="10"/>
        <v>0</v>
      </c>
      <c r="S48" s="3">
        <f t="shared" ca="1" si="10"/>
        <v>0</v>
      </c>
      <c r="T48" s="3">
        <f t="shared" ca="1" si="10"/>
        <v>0</v>
      </c>
      <c r="U48" s="3">
        <f t="shared" ca="1" si="10"/>
        <v>0</v>
      </c>
      <c r="V48" s="16"/>
    </row>
    <row r="49" spans="11:22" x14ac:dyDescent="0.25">
      <c r="K49" s="3">
        <v>19</v>
      </c>
      <c r="L49" s="3">
        <f t="shared" ca="1" si="10"/>
        <v>0.4</v>
      </c>
      <c r="M49" s="3">
        <f t="shared" ca="1" si="10"/>
        <v>0.6</v>
      </c>
      <c r="N49" s="3">
        <f t="shared" ca="1" si="10"/>
        <v>0</v>
      </c>
      <c r="O49" s="3">
        <f t="shared" ca="1" si="10"/>
        <v>0</v>
      </c>
      <c r="P49" s="3">
        <f t="shared" ca="1" si="10"/>
        <v>0</v>
      </c>
      <c r="Q49" s="3">
        <f t="shared" ca="1" si="10"/>
        <v>0</v>
      </c>
      <c r="R49" s="3">
        <f t="shared" ca="1" si="10"/>
        <v>0</v>
      </c>
      <c r="S49" s="3">
        <f t="shared" ca="1" si="10"/>
        <v>0</v>
      </c>
      <c r="T49" s="3">
        <f t="shared" ca="1" si="10"/>
        <v>0</v>
      </c>
      <c r="U49" s="3">
        <f t="shared" ca="1" si="10"/>
        <v>0</v>
      </c>
      <c r="V49" s="16"/>
    </row>
    <row r="50" spans="11:22" x14ac:dyDescent="0.25">
      <c r="K50" s="3">
        <v>20</v>
      </c>
      <c r="L50" s="3">
        <f t="shared" ca="1" si="10"/>
        <v>0.4</v>
      </c>
      <c r="M50" s="3">
        <f t="shared" ca="1" si="10"/>
        <v>0.6</v>
      </c>
      <c r="N50" s="3">
        <f t="shared" ca="1" si="10"/>
        <v>0</v>
      </c>
      <c r="O50" s="3">
        <f t="shared" ca="1" si="10"/>
        <v>0</v>
      </c>
      <c r="P50" s="3">
        <f t="shared" ca="1" si="10"/>
        <v>0</v>
      </c>
      <c r="Q50" s="3">
        <f t="shared" ca="1" si="10"/>
        <v>0</v>
      </c>
      <c r="R50" s="3">
        <f t="shared" ca="1" si="10"/>
        <v>0</v>
      </c>
      <c r="S50" s="3">
        <f t="shared" ca="1" si="10"/>
        <v>0</v>
      </c>
      <c r="T50" s="3">
        <f t="shared" ca="1" si="10"/>
        <v>0</v>
      </c>
      <c r="U50" s="3">
        <f t="shared" ca="1" si="10"/>
        <v>0</v>
      </c>
      <c r="V50" s="16"/>
    </row>
    <row r="51" spans="11:22" x14ac:dyDescent="0.25">
      <c r="K51" s="3">
        <v>21</v>
      </c>
      <c r="L51" s="3">
        <f t="shared" ref="L51:U60" ca="1" si="11">IFERROR(IF(AND($K51&gt;VLOOKUP(L$30,$L$3:$U$12,9,FALSE),$K51&lt;1+VLOOKUP(L$30,$L$3:$U$12,10,FALSE)),VLOOKUP(L$30,$L$3:$U$12,8,FALSE),0),0)</f>
        <v>0.4</v>
      </c>
      <c r="M51" s="3">
        <f t="shared" ca="1" si="11"/>
        <v>0.6</v>
      </c>
      <c r="N51" s="3">
        <f t="shared" ca="1" si="11"/>
        <v>0</v>
      </c>
      <c r="O51" s="3">
        <f t="shared" ca="1" si="11"/>
        <v>0</v>
      </c>
      <c r="P51" s="3">
        <f t="shared" ca="1" si="11"/>
        <v>0</v>
      </c>
      <c r="Q51" s="3">
        <f t="shared" ca="1" si="11"/>
        <v>0</v>
      </c>
      <c r="R51" s="3">
        <f t="shared" ca="1" si="11"/>
        <v>0</v>
      </c>
      <c r="S51" s="3">
        <f t="shared" ca="1" si="11"/>
        <v>0</v>
      </c>
      <c r="T51" s="3">
        <f t="shared" ca="1" si="11"/>
        <v>0</v>
      </c>
      <c r="U51" s="3">
        <f t="shared" ca="1" si="11"/>
        <v>0</v>
      </c>
      <c r="V51" s="16"/>
    </row>
    <row r="52" spans="11:22" x14ac:dyDescent="0.25">
      <c r="K52" s="3">
        <v>22</v>
      </c>
      <c r="L52" s="3">
        <f t="shared" ca="1" si="11"/>
        <v>0.4</v>
      </c>
      <c r="M52" s="3">
        <f t="shared" ca="1" si="11"/>
        <v>0.6</v>
      </c>
      <c r="N52" s="3">
        <f t="shared" ca="1" si="11"/>
        <v>0</v>
      </c>
      <c r="O52" s="3">
        <f t="shared" ca="1" si="11"/>
        <v>0</v>
      </c>
      <c r="P52" s="3">
        <f t="shared" ca="1" si="11"/>
        <v>0</v>
      </c>
      <c r="Q52" s="3">
        <f t="shared" ca="1" si="11"/>
        <v>0</v>
      </c>
      <c r="R52" s="3">
        <f t="shared" ca="1" si="11"/>
        <v>0</v>
      </c>
      <c r="S52" s="3">
        <f t="shared" ca="1" si="11"/>
        <v>0</v>
      </c>
      <c r="T52" s="3">
        <f t="shared" ca="1" si="11"/>
        <v>0</v>
      </c>
      <c r="U52" s="3">
        <f t="shared" ca="1" si="11"/>
        <v>0</v>
      </c>
      <c r="V52" s="16"/>
    </row>
    <row r="53" spans="11:22" x14ac:dyDescent="0.25">
      <c r="K53" s="3">
        <v>23</v>
      </c>
      <c r="L53" s="3">
        <f t="shared" ca="1" si="11"/>
        <v>0.4</v>
      </c>
      <c r="M53" s="3">
        <f t="shared" ca="1" si="11"/>
        <v>0.6</v>
      </c>
      <c r="N53" s="3">
        <f t="shared" ca="1" si="11"/>
        <v>0</v>
      </c>
      <c r="O53" s="3">
        <f t="shared" ca="1" si="11"/>
        <v>0</v>
      </c>
      <c r="P53" s="3">
        <f t="shared" ca="1" si="11"/>
        <v>0</v>
      </c>
      <c r="Q53" s="3">
        <f t="shared" ca="1" si="11"/>
        <v>0</v>
      </c>
      <c r="R53" s="3">
        <f t="shared" ca="1" si="11"/>
        <v>0</v>
      </c>
      <c r="S53" s="3">
        <f t="shared" ca="1" si="11"/>
        <v>0</v>
      </c>
      <c r="T53" s="3">
        <f t="shared" ca="1" si="11"/>
        <v>0</v>
      </c>
      <c r="U53" s="3">
        <f t="shared" ca="1" si="11"/>
        <v>0</v>
      </c>
      <c r="V53" s="16"/>
    </row>
    <row r="54" spans="11:22" x14ac:dyDescent="0.25">
      <c r="K54" s="3">
        <v>24</v>
      </c>
      <c r="L54" s="3">
        <f t="shared" ca="1" si="11"/>
        <v>0.4</v>
      </c>
      <c r="M54" s="3">
        <f t="shared" ca="1" si="11"/>
        <v>0.6</v>
      </c>
      <c r="N54" s="3">
        <f t="shared" ca="1" si="11"/>
        <v>0</v>
      </c>
      <c r="O54" s="3">
        <f t="shared" ca="1" si="11"/>
        <v>0</v>
      </c>
      <c r="P54" s="3">
        <f t="shared" ca="1" si="11"/>
        <v>0</v>
      </c>
      <c r="Q54" s="3">
        <f t="shared" ca="1" si="11"/>
        <v>0</v>
      </c>
      <c r="R54" s="3">
        <f t="shared" ca="1" si="11"/>
        <v>0</v>
      </c>
      <c r="S54" s="3">
        <f t="shared" ca="1" si="11"/>
        <v>0</v>
      </c>
      <c r="T54" s="3">
        <f t="shared" ca="1" si="11"/>
        <v>0</v>
      </c>
      <c r="U54" s="3">
        <f t="shared" ca="1" si="11"/>
        <v>0</v>
      </c>
      <c r="V54" s="16"/>
    </row>
    <row r="55" spans="11:22" x14ac:dyDescent="0.25">
      <c r="K55" s="3">
        <v>25</v>
      </c>
      <c r="L55" s="3">
        <f t="shared" ca="1" si="11"/>
        <v>0.4</v>
      </c>
      <c r="M55" s="3">
        <f t="shared" ca="1" si="11"/>
        <v>0.6</v>
      </c>
      <c r="N55" s="3">
        <f t="shared" ca="1" si="11"/>
        <v>0</v>
      </c>
      <c r="O55" s="3">
        <f t="shared" ca="1" si="11"/>
        <v>0</v>
      </c>
      <c r="P55" s="3">
        <f t="shared" ca="1" si="11"/>
        <v>0</v>
      </c>
      <c r="Q55" s="3">
        <f t="shared" ca="1" si="11"/>
        <v>0</v>
      </c>
      <c r="R55" s="3">
        <f t="shared" ca="1" si="11"/>
        <v>0</v>
      </c>
      <c r="S55" s="3">
        <f t="shared" ca="1" si="11"/>
        <v>0</v>
      </c>
      <c r="T55" s="3">
        <f t="shared" ca="1" si="11"/>
        <v>0</v>
      </c>
      <c r="U55" s="3">
        <f t="shared" ca="1" si="11"/>
        <v>0</v>
      </c>
      <c r="V55" s="16"/>
    </row>
    <row r="56" spans="11:22" x14ac:dyDescent="0.25">
      <c r="K56" s="3">
        <v>26</v>
      </c>
      <c r="L56" s="3">
        <f t="shared" ca="1" si="11"/>
        <v>0.4</v>
      </c>
      <c r="M56" s="3">
        <f t="shared" ca="1" si="11"/>
        <v>0.6</v>
      </c>
      <c r="N56" s="3">
        <f t="shared" ca="1" si="11"/>
        <v>0</v>
      </c>
      <c r="O56" s="3">
        <f t="shared" ca="1" si="11"/>
        <v>0</v>
      </c>
      <c r="P56" s="3">
        <f t="shared" ca="1" si="11"/>
        <v>0</v>
      </c>
      <c r="Q56" s="3">
        <f t="shared" ca="1" si="11"/>
        <v>0</v>
      </c>
      <c r="R56" s="3">
        <f t="shared" ca="1" si="11"/>
        <v>0</v>
      </c>
      <c r="S56" s="3">
        <f t="shared" ca="1" si="11"/>
        <v>0</v>
      </c>
      <c r="T56" s="3">
        <f t="shared" ca="1" si="11"/>
        <v>0</v>
      </c>
      <c r="U56" s="3">
        <f t="shared" ca="1" si="11"/>
        <v>0</v>
      </c>
      <c r="V56" s="16"/>
    </row>
    <row r="57" spans="11:22" x14ac:dyDescent="0.25">
      <c r="K57" s="3">
        <v>27</v>
      </c>
      <c r="L57" s="3">
        <f t="shared" ca="1" si="11"/>
        <v>0.4</v>
      </c>
      <c r="M57" s="3">
        <f t="shared" ca="1" si="11"/>
        <v>0.6</v>
      </c>
      <c r="N57" s="3">
        <f t="shared" ca="1" si="11"/>
        <v>0</v>
      </c>
      <c r="O57" s="3">
        <f t="shared" ca="1" si="11"/>
        <v>0</v>
      </c>
      <c r="P57" s="3">
        <f t="shared" ca="1" si="11"/>
        <v>0</v>
      </c>
      <c r="Q57" s="3">
        <f t="shared" ca="1" si="11"/>
        <v>0</v>
      </c>
      <c r="R57" s="3">
        <f t="shared" ca="1" si="11"/>
        <v>0</v>
      </c>
      <c r="S57" s="3">
        <f t="shared" ca="1" si="11"/>
        <v>0</v>
      </c>
      <c r="T57" s="3">
        <f t="shared" ca="1" si="11"/>
        <v>0</v>
      </c>
      <c r="U57" s="3">
        <f t="shared" ca="1" si="11"/>
        <v>0</v>
      </c>
      <c r="V57" s="16"/>
    </row>
    <row r="58" spans="11:22" x14ac:dyDescent="0.25">
      <c r="K58" s="3">
        <v>28</v>
      </c>
      <c r="L58" s="3">
        <f t="shared" ca="1" si="11"/>
        <v>0.4</v>
      </c>
      <c r="M58" s="3">
        <f t="shared" ca="1" si="11"/>
        <v>0.6</v>
      </c>
      <c r="N58" s="3">
        <f t="shared" ca="1" si="11"/>
        <v>0</v>
      </c>
      <c r="O58" s="3">
        <f t="shared" ca="1" si="11"/>
        <v>0</v>
      </c>
      <c r="P58" s="3">
        <f t="shared" ca="1" si="11"/>
        <v>0</v>
      </c>
      <c r="Q58" s="3">
        <f t="shared" ca="1" si="11"/>
        <v>0</v>
      </c>
      <c r="R58" s="3">
        <f t="shared" ca="1" si="11"/>
        <v>0</v>
      </c>
      <c r="S58" s="3">
        <f t="shared" ca="1" si="11"/>
        <v>0</v>
      </c>
      <c r="T58" s="3">
        <f t="shared" ca="1" si="11"/>
        <v>0</v>
      </c>
      <c r="U58" s="3">
        <f t="shared" ca="1" si="11"/>
        <v>0</v>
      </c>
      <c r="V58" s="16"/>
    </row>
    <row r="59" spans="11:22" x14ac:dyDescent="0.25">
      <c r="K59" s="3">
        <v>29</v>
      </c>
      <c r="L59" s="3">
        <f t="shared" ca="1" si="11"/>
        <v>0.4</v>
      </c>
      <c r="M59" s="3">
        <f t="shared" ca="1" si="11"/>
        <v>0.6</v>
      </c>
      <c r="N59" s="3">
        <f t="shared" ca="1" si="11"/>
        <v>0</v>
      </c>
      <c r="O59" s="3">
        <f t="shared" ca="1" si="11"/>
        <v>0</v>
      </c>
      <c r="P59" s="3">
        <f t="shared" ca="1" si="11"/>
        <v>0</v>
      </c>
      <c r="Q59" s="3">
        <f t="shared" ca="1" si="11"/>
        <v>0</v>
      </c>
      <c r="R59" s="3">
        <f t="shared" ca="1" si="11"/>
        <v>0</v>
      </c>
      <c r="S59" s="3">
        <f t="shared" ca="1" si="11"/>
        <v>0</v>
      </c>
      <c r="T59" s="3">
        <f t="shared" ca="1" si="11"/>
        <v>0</v>
      </c>
      <c r="U59" s="3">
        <f t="shared" ca="1" si="11"/>
        <v>0</v>
      </c>
      <c r="V59" s="16"/>
    </row>
    <row r="60" spans="11:22" x14ac:dyDescent="0.25">
      <c r="K60" s="3">
        <v>30</v>
      </c>
      <c r="L60" s="3">
        <f t="shared" ca="1" si="11"/>
        <v>0.4</v>
      </c>
      <c r="M60" s="3">
        <f t="shared" ca="1" si="11"/>
        <v>0.6</v>
      </c>
      <c r="N60" s="3">
        <f t="shared" ca="1" si="11"/>
        <v>0</v>
      </c>
      <c r="O60" s="3">
        <f t="shared" ca="1" si="11"/>
        <v>0</v>
      </c>
      <c r="P60" s="3">
        <f t="shared" ca="1" si="11"/>
        <v>0</v>
      </c>
      <c r="Q60" s="3">
        <f t="shared" ca="1" si="11"/>
        <v>0</v>
      </c>
      <c r="R60" s="3">
        <f t="shared" ca="1" si="11"/>
        <v>0</v>
      </c>
      <c r="S60" s="3">
        <f t="shared" ca="1" si="11"/>
        <v>0</v>
      </c>
      <c r="T60" s="3">
        <f t="shared" ca="1" si="11"/>
        <v>0</v>
      </c>
      <c r="U60" s="3">
        <f t="shared" ca="1" si="11"/>
        <v>0</v>
      </c>
      <c r="V60" s="16"/>
    </row>
    <row r="61" spans="11:22" x14ac:dyDescent="0.25">
      <c r="K61" s="3">
        <v>31</v>
      </c>
      <c r="L61" s="3">
        <f t="shared" ref="L61:U70" ca="1" si="12">IFERROR(IF(AND($K61&gt;VLOOKUP(L$30,$L$3:$U$12,9,FALSE),$K61&lt;1+VLOOKUP(L$30,$L$3:$U$12,10,FALSE)),VLOOKUP(L$30,$L$3:$U$12,8,FALSE),0),0)</f>
        <v>0.4</v>
      </c>
      <c r="M61" s="3">
        <f t="shared" ca="1" si="12"/>
        <v>0.6</v>
      </c>
      <c r="N61" s="3">
        <f t="shared" ca="1" si="12"/>
        <v>0</v>
      </c>
      <c r="O61" s="3">
        <f t="shared" ca="1" si="12"/>
        <v>0</v>
      </c>
      <c r="P61" s="3">
        <f t="shared" ca="1" si="12"/>
        <v>0</v>
      </c>
      <c r="Q61" s="3">
        <f t="shared" ca="1" si="12"/>
        <v>0</v>
      </c>
      <c r="R61" s="3">
        <f t="shared" ca="1" si="12"/>
        <v>0</v>
      </c>
      <c r="S61" s="3">
        <f t="shared" ca="1" si="12"/>
        <v>0</v>
      </c>
      <c r="T61" s="3">
        <f t="shared" ca="1" si="12"/>
        <v>0</v>
      </c>
      <c r="U61" s="3">
        <f t="shared" ca="1" si="12"/>
        <v>0</v>
      </c>
      <c r="V61" s="16"/>
    </row>
    <row r="62" spans="11:22" x14ac:dyDescent="0.25">
      <c r="K62" s="3">
        <v>32</v>
      </c>
      <c r="L62" s="3">
        <f t="shared" ca="1" si="12"/>
        <v>0.4</v>
      </c>
      <c r="M62" s="3">
        <f t="shared" ca="1" si="12"/>
        <v>0.6</v>
      </c>
      <c r="N62" s="3">
        <f t="shared" ca="1" si="12"/>
        <v>0</v>
      </c>
      <c r="O62" s="3">
        <f t="shared" ca="1" si="12"/>
        <v>0</v>
      </c>
      <c r="P62" s="3">
        <f t="shared" ca="1" si="12"/>
        <v>0</v>
      </c>
      <c r="Q62" s="3">
        <f t="shared" ca="1" si="12"/>
        <v>0</v>
      </c>
      <c r="R62" s="3">
        <f t="shared" ca="1" si="12"/>
        <v>0</v>
      </c>
      <c r="S62" s="3">
        <f t="shared" ca="1" si="12"/>
        <v>0</v>
      </c>
      <c r="T62" s="3">
        <f t="shared" ca="1" si="12"/>
        <v>0</v>
      </c>
      <c r="U62" s="3">
        <f t="shared" ca="1" si="12"/>
        <v>0</v>
      </c>
      <c r="V62" s="16"/>
    </row>
    <row r="63" spans="11:22" x14ac:dyDescent="0.25">
      <c r="K63" s="3">
        <v>33</v>
      </c>
      <c r="L63" s="3">
        <f t="shared" ca="1" si="12"/>
        <v>0.4</v>
      </c>
      <c r="M63" s="3">
        <f t="shared" ca="1" si="12"/>
        <v>0.6</v>
      </c>
      <c r="N63" s="3">
        <f t="shared" ca="1" si="12"/>
        <v>0</v>
      </c>
      <c r="O63" s="3">
        <f t="shared" ca="1" si="12"/>
        <v>0</v>
      </c>
      <c r="P63" s="3">
        <f t="shared" ca="1" si="12"/>
        <v>0</v>
      </c>
      <c r="Q63" s="3">
        <f t="shared" ca="1" si="12"/>
        <v>0</v>
      </c>
      <c r="R63" s="3">
        <f t="shared" ca="1" si="12"/>
        <v>0</v>
      </c>
      <c r="S63" s="3">
        <f t="shared" ca="1" si="12"/>
        <v>0</v>
      </c>
      <c r="T63" s="3">
        <f t="shared" ca="1" si="12"/>
        <v>0</v>
      </c>
      <c r="U63" s="3">
        <f t="shared" ca="1" si="12"/>
        <v>0</v>
      </c>
      <c r="V63" s="16"/>
    </row>
    <row r="64" spans="11:22" x14ac:dyDescent="0.25">
      <c r="K64" s="3">
        <v>34</v>
      </c>
      <c r="L64" s="3">
        <f t="shared" ca="1" si="12"/>
        <v>0.4</v>
      </c>
      <c r="M64" s="3">
        <f t="shared" ca="1" si="12"/>
        <v>0.6</v>
      </c>
      <c r="N64" s="3">
        <f t="shared" ca="1" si="12"/>
        <v>0</v>
      </c>
      <c r="O64" s="3">
        <f t="shared" ca="1" si="12"/>
        <v>0</v>
      </c>
      <c r="P64" s="3">
        <f t="shared" ca="1" si="12"/>
        <v>0</v>
      </c>
      <c r="Q64" s="3">
        <f t="shared" ca="1" si="12"/>
        <v>0</v>
      </c>
      <c r="R64" s="3">
        <f t="shared" ca="1" si="12"/>
        <v>0</v>
      </c>
      <c r="S64" s="3">
        <f t="shared" ca="1" si="12"/>
        <v>0</v>
      </c>
      <c r="T64" s="3">
        <f t="shared" ca="1" si="12"/>
        <v>0</v>
      </c>
      <c r="U64" s="3">
        <f t="shared" ca="1" si="12"/>
        <v>0</v>
      </c>
      <c r="V64" s="16"/>
    </row>
    <row r="65" spans="11:22" x14ac:dyDescent="0.25">
      <c r="K65" s="3">
        <v>35</v>
      </c>
      <c r="L65" s="3">
        <f t="shared" ca="1" si="12"/>
        <v>0.4</v>
      </c>
      <c r="M65" s="3">
        <f t="shared" ca="1" si="12"/>
        <v>0.6</v>
      </c>
      <c r="N65" s="3">
        <f t="shared" ca="1" si="12"/>
        <v>0</v>
      </c>
      <c r="O65" s="3">
        <f t="shared" ca="1" si="12"/>
        <v>0</v>
      </c>
      <c r="P65" s="3">
        <f t="shared" ca="1" si="12"/>
        <v>0</v>
      </c>
      <c r="Q65" s="3">
        <f t="shared" ca="1" si="12"/>
        <v>0</v>
      </c>
      <c r="R65" s="3">
        <f t="shared" ca="1" si="12"/>
        <v>0</v>
      </c>
      <c r="S65" s="3">
        <f t="shared" ca="1" si="12"/>
        <v>0</v>
      </c>
      <c r="T65" s="3">
        <f t="shared" ca="1" si="12"/>
        <v>0</v>
      </c>
      <c r="U65" s="3">
        <f t="shared" ca="1" si="12"/>
        <v>0</v>
      </c>
      <c r="V65" s="16"/>
    </row>
    <row r="66" spans="11:22" x14ac:dyDescent="0.25">
      <c r="K66" s="3">
        <v>36</v>
      </c>
      <c r="L66" s="3">
        <f t="shared" ca="1" si="12"/>
        <v>0.4</v>
      </c>
      <c r="M66" s="3">
        <f t="shared" ca="1" si="12"/>
        <v>0.6</v>
      </c>
      <c r="N66" s="3">
        <f t="shared" ca="1" si="12"/>
        <v>0</v>
      </c>
      <c r="O66" s="3">
        <f t="shared" ca="1" si="12"/>
        <v>0</v>
      </c>
      <c r="P66" s="3">
        <f t="shared" ca="1" si="12"/>
        <v>0</v>
      </c>
      <c r="Q66" s="3">
        <f t="shared" ca="1" si="12"/>
        <v>0</v>
      </c>
      <c r="R66" s="3">
        <f t="shared" ca="1" si="12"/>
        <v>0</v>
      </c>
      <c r="S66" s="3">
        <f t="shared" ca="1" si="12"/>
        <v>0</v>
      </c>
      <c r="T66" s="3">
        <f t="shared" ca="1" si="12"/>
        <v>0</v>
      </c>
      <c r="U66" s="3">
        <f t="shared" ca="1" si="12"/>
        <v>0</v>
      </c>
      <c r="V66" s="16"/>
    </row>
    <row r="67" spans="11:22" x14ac:dyDescent="0.25">
      <c r="K67" s="3">
        <v>37</v>
      </c>
      <c r="L67" s="3">
        <f t="shared" ca="1" si="12"/>
        <v>0.4</v>
      </c>
      <c r="M67" s="3">
        <f t="shared" ca="1" si="12"/>
        <v>0.6</v>
      </c>
      <c r="N67" s="3">
        <f t="shared" ca="1" si="12"/>
        <v>0</v>
      </c>
      <c r="O67" s="3">
        <f t="shared" ca="1" si="12"/>
        <v>0</v>
      </c>
      <c r="P67" s="3">
        <f t="shared" ca="1" si="12"/>
        <v>0</v>
      </c>
      <c r="Q67" s="3">
        <f t="shared" ca="1" si="12"/>
        <v>0</v>
      </c>
      <c r="R67" s="3">
        <f t="shared" ca="1" si="12"/>
        <v>0</v>
      </c>
      <c r="S67" s="3">
        <f t="shared" ca="1" si="12"/>
        <v>0</v>
      </c>
      <c r="T67" s="3">
        <f t="shared" ca="1" si="12"/>
        <v>0</v>
      </c>
      <c r="U67" s="3">
        <f t="shared" ca="1" si="12"/>
        <v>0</v>
      </c>
      <c r="V67" s="16"/>
    </row>
    <row r="68" spans="11:22" x14ac:dyDescent="0.25">
      <c r="K68" s="3">
        <v>38</v>
      </c>
      <c r="L68" s="3">
        <f t="shared" ca="1" si="12"/>
        <v>0.4</v>
      </c>
      <c r="M68" s="3">
        <f t="shared" ca="1" si="12"/>
        <v>0.6</v>
      </c>
      <c r="N68" s="3">
        <f t="shared" ca="1" si="12"/>
        <v>0</v>
      </c>
      <c r="O68" s="3">
        <f t="shared" ca="1" si="12"/>
        <v>0</v>
      </c>
      <c r="P68" s="3">
        <f t="shared" ca="1" si="12"/>
        <v>0</v>
      </c>
      <c r="Q68" s="3">
        <f t="shared" ca="1" si="12"/>
        <v>0</v>
      </c>
      <c r="R68" s="3">
        <f t="shared" ca="1" si="12"/>
        <v>0</v>
      </c>
      <c r="S68" s="3">
        <f t="shared" ca="1" si="12"/>
        <v>0</v>
      </c>
      <c r="T68" s="3">
        <f t="shared" ca="1" si="12"/>
        <v>0</v>
      </c>
      <c r="U68" s="3">
        <f t="shared" ca="1" si="12"/>
        <v>0</v>
      </c>
      <c r="V68" s="16"/>
    </row>
    <row r="69" spans="11:22" x14ac:dyDescent="0.25">
      <c r="K69" s="3">
        <v>39</v>
      </c>
      <c r="L69" s="3">
        <f t="shared" ca="1" si="12"/>
        <v>0.4</v>
      </c>
      <c r="M69" s="3">
        <f t="shared" ca="1" si="12"/>
        <v>0.6</v>
      </c>
      <c r="N69" s="3">
        <f t="shared" ca="1" si="12"/>
        <v>0</v>
      </c>
      <c r="O69" s="3">
        <f t="shared" ca="1" si="12"/>
        <v>0</v>
      </c>
      <c r="P69" s="3">
        <f t="shared" ca="1" si="12"/>
        <v>0</v>
      </c>
      <c r="Q69" s="3">
        <f t="shared" ca="1" si="12"/>
        <v>0</v>
      </c>
      <c r="R69" s="3">
        <f t="shared" ca="1" si="12"/>
        <v>0</v>
      </c>
      <c r="S69" s="3">
        <f t="shared" ca="1" si="12"/>
        <v>0</v>
      </c>
      <c r="T69" s="3">
        <f t="shared" ca="1" si="12"/>
        <v>0</v>
      </c>
      <c r="U69" s="3">
        <f t="shared" ca="1" si="12"/>
        <v>0</v>
      </c>
      <c r="V69" s="16"/>
    </row>
    <row r="70" spans="11:22" x14ac:dyDescent="0.25">
      <c r="K70" s="3">
        <v>40</v>
      </c>
      <c r="L70" s="3">
        <f t="shared" ca="1" si="12"/>
        <v>0.4</v>
      </c>
      <c r="M70" s="3">
        <f t="shared" ca="1" si="12"/>
        <v>0.6</v>
      </c>
      <c r="N70" s="3">
        <f t="shared" ca="1" si="12"/>
        <v>0</v>
      </c>
      <c r="O70" s="3">
        <f t="shared" ca="1" si="12"/>
        <v>0</v>
      </c>
      <c r="P70" s="3">
        <f t="shared" ca="1" si="12"/>
        <v>0</v>
      </c>
      <c r="Q70" s="3">
        <f t="shared" ca="1" si="12"/>
        <v>0</v>
      </c>
      <c r="R70" s="3">
        <f t="shared" ca="1" si="12"/>
        <v>0</v>
      </c>
      <c r="S70" s="3">
        <f t="shared" ca="1" si="12"/>
        <v>0</v>
      </c>
      <c r="T70" s="3">
        <f t="shared" ca="1" si="12"/>
        <v>0</v>
      </c>
      <c r="U70" s="3">
        <f t="shared" ca="1" si="12"/>
        <v>0</v>
      </c>
      <c r="V70" s="16"/>
    </row>
    <row r="71" spans="11:22" x14ac:dyDescent="0.25">
      <c r="K71" s="3">
        <v>41</v>
      </c>
      <c r="L71" s="3">
        <f t="shared" ref="L71:U80" ca="1" si="13">IFERROR(IF(AND($K71&gt;VLOOKUP(L$30,$L$3:$U$12,9,FALSE),$K71&lt;1+VLOOKUP(L$30,$L$3:$U$12,10,FALSE)),VLOOKUP(L$30,$L$3:$U$12,8,FALSE),0),0)</f>
        <v>0.4</v>
      </c>
      <c r="M71" s="3">
        <f t="shared" ca="1" si="13"/>
        <v>0.6</v>
      </c>
      <c r="N71" s="3">
        <f t="shared" ca="1" si="13"/>
        <v>0</v>
      </c>
      <c r="O71" s="3">
        <f t="shared" ca="1" si="13"/>
        <v>0</v>
      </c>
      <c r="P71" s="3">
        <f t="shared" ca="1" si="13"/>
        <v>0</v>
      </c>
      <c r="Q71" s="3">
        <f t="shared" ca="1" si="13"/>
        <v>0</v>
      </c>
      <c r="R71" s="3">
        <f t="shared" ca="1" si="13"/>
        <v>0</v>
      </c>
      <c r="S71" s="3">
        <f t="shared" ca="1" si="13"/>
        <v>0</v>
      </c>
      <c r="T71" s="3">
        <f t="shared" ca="1" si="13"/>
        <v>0</v>
      </c>
      <c r="U71" s="3">
        <f t="shared" ca="1" si="13"/>
        <v>0</v>
      </c>
      <c r="V71" s="16"/>
    </row>
    <row r="72" spans="11:22" x14ac:dyDescent="0.25">
      <c r="K72" s="3">
        <v>42</v>
      </c>
      <c r="L72" s="3">
        <f t="shared" ca="1" si="13"/>
        <v>0.4</v>
      </c>
      <c r="M72" s="3">
        <f t="shared" ca="1" si="13"/>
        <v>0.6</v>
      </c>
      <c r="N72" s="3">
        <f t="shared" ca="1" si="13"/>
        <v>0</v>
      </c>
      <c r="O72" s="3">
        <f t="shared" ca="1" si="13"/>
        <v>0</v>
      </c>
      <c r="P72" s="3">
        <f t="shared" ca="1" si="13"/>
        <v>0</v>
      </c>
      <c r="Q72" s="3">
        <f t="shared" ca="1" si="13"/>
        <v>0</v>
      </c>
      <c r="R72" s="3">
        <f t="shared" ca="1" si="13"/>
        <v>0</v>
      </c>
      <c r="S72" s="3">
        <f t="shared" ca="1" si="13"/>
        <v>0</v>
      </c>
      <c r="T72" s="3">
        <f t="shared" ca="1" si="13"/>
        <v>0</v>
      </c>
      <c r="U72" s="3">
        <f t="shared" ca="1" si="13"/>
        <v>0</v>
      </c>
      <c r="V72" s="16"/>
    </row>
    <row r="73" spans="11:22" x14ac:dyDescent="0.25">
      <c r="K73" s="3">
        <v>43</v>
      </c>
      <c r="L73" s="3">
        <f t="shared" ca="1" si="13"/>
        <v>0.4</v>
      </c>
      <c r="M73" s="3">
        <f t="shared" ca="1" si="13"/>
        <v>0</v>
      </c>
      <c r="N73" s="3">
        <f t="shared" ca="1" si="13"/>
        <v>0.24000000000000005</v>
      </c>
      <c r="O73" s="3">
        <f t="shared" ca="1" si="13"/>
        <v>0.20571428571428563</v>
      </c>
      <c r="P73" s="3">
        <f t="shared" ca="1" si="13"/>
        <v>0.15428571428571419</v>
      </c>
      <c r="Q73" s="3">
        <f t="shared" ca="1" si="13"/>
        <v>0</v>
      </c>
      <c r="R73" s="3">
        <f t="shared" ca="1" si="13"/>
        <v>0</v>
      </c>
      <c r="S73" s="3">
        <f t="shared" ca="1" si="13"/>
        <v>0</v>
      </c>
      <c r="T73" s="3">
        <f t="shared" ca="1" si="13"/>
        <v>0</v>
      </c>
      <c r="U73" s="3">
        <f t="shared" ca="1" si="13"/>
        <v>0</v>
      </c>
      <c r="V73" s="16"/>
    </row>
    <row r="74" spans="11:22" x14ac:dyDescent="0.25">
      <c r="K74" s="3">
        <v>44</v>
      </c>
      <c r="L74" s="3">
        <f t="shared" ca="1" si="13"/>
        <v>0.4</v>
      </c>
      <c r="M74" s="3">
        <f t="shared" ca="1" si="13"/>
        <v>0</v>
      </c>
      <c r="N74" s="3">
        <f t="shared" ca="1" si="13"/>
        <v>0.24000000000000005</v>
      </c>
      <c r="O74" s="3">
        <f t="shared" ca="1" si="13"/>
        <v>0.20571428571428563</v>
      </c>
      <c r="P74" s="3">
        <f t="shared" ca="1" si="13"/>
        <v>0.15428571428571419</v>
      </c>
      <c r="Q74" s="3">
        <f t="shared" ca="1" si="13"/>
        <v>0</v>
      </c>
      <c r="R74" s="3">
        <f t="shared" ca="1" si="13"/>
        <v>0</v>
      </c>
      <c r="S74" s="3">
        <f t="shared" ca="1" si="13"/>
        <v>0</v>
      </c>
      <c r="T74" s="3">
        <f t="shared" ca="1" si="13"/>
        <v>0</v>
      </c>
      <c r="U74" s="3">
        <f t="shared" ca="1" si="13"/>
        <v>0</v>
      </c>
      <c r="V74" s="16"/>
    </row>
    <row r="75" spans="11:22" x14ac:dyDescent="0.25">
      <c r="K75" s="3">
        <v>45</v>
      </c>
      <c r="L75" s="3">
        <f t="shared" ca="1" si="13"/>
        <v>0.4</v>
      </c>
      <c r="M75" s="3">
        <f t="shared" ca="1" si="13"/>
        <v>0</v>
      </c>
      <c r="N75" s="3">
        <f t="shared" ca="1" si="13"/>
        <v>0.24000000000000005</v>
      </c>
      <c r="O75" s="3">
        <f t="shared" ca="1" si="13"/>
        <v>0.20571428571428563</v>
      </c>
      <c r="P75" s="3">
        <f t="shared" ca="1" si="13"/>
        <v>0.15428571428571419</v>
      </c>
      <c r="Q75" s="3">
        <f t="shared" ca="1" si="13"/>
        <v>0</v>
      </c>
      <c r="R75" s="3">
        <f t="shared" ca="1" si="13"/>
        <v>0</v>
      </c>
      <c r="S75" s="3">
        <f t="shared" ca="1" si="13"/>
        <v>0</v>
      </c>
      <c r="T75" s="3">
        <f t="shared" ca="1" si="13"/>
        <v>0</v>
      </c>
      <c r="U75" s="3">
        <f t="shared" ca="1" si="13"/>
        <v>0</v>
      </c>
      <c r="V75" s="16"/>
    </row>
    <row r="76" spans="11:22" x14ac:dyDescent="0.25">
      <c r="K76" s="3">
        <v>46</v>
      </c>
      <c r="L76" s="3">
        <f t="shared" ca="1" si="13"/>
        <v>0.4</v>
      </c>
      <c r="M76" s="3">
        <f t="shared" ca="1" si="13"/>
        <v>0</v>
      </c>
      <c r="N76" s="3">
        <f t="shared" ca="1" si="13"/>
        <v>0.24000000000000005</v>
      </c>
      <c r="O76" s="3">
        <f t="shared" ca="1" si="13"/>
        <v>0.20571428571428563</v>
      </c>
      <c r="P76" s="3">
        <f t="shared" ca="1" si="13"/>
        <v>0.15428571428571419</v>
      </c>
      <c r="Q76" s="3">
        <f t="shared" ca="1" si="13"/>
        <v>0</v>
      </c>
      <c r="R76" s="3">
        <f t="shared" ca="1" si="13"/>
        <v>0</v>
      </c>
      <c r="S76" s="3">
        <f t="shared" ca="1" si="13"/>
        <v>0</v>
      </c>
      <c r="T76" s="3">
        <f t="shared" ca="1" si="13"/>
        <v>0</v>
      </c>
      <c r="U76" s="3">
        <f t="shared" ca="1" si="13"/>
        <v>0</v>
      </c>
      <c r="V76" s="16"/>
    </row>
    <row r="77" spans="11:22" x14ac:dyDescent="0.25">
      <c r="K77" s="3">
        <v>47</v>
      </c>
      <c r="L77" s="3">
        <f t="shared" ca="1" si="13"/>
        <v>0.4</v>
      </c>
      <c r="M77" s="3">
        <f t="shared" ca="1" si="13"/>
        <v>0</v>
      </c>
      <c r="N77" s="3">
        <f t="shared" ca="1" si="13"/>
        <v>0.24000000000000005</v>
      </c>
      <c r="O77" s="3">
        <f t="shared" ca="1" si="13"/>
        <v>0.20571428571428563</v>
      </c>
      <c r="P77" s="3">
        <f t="shared" ca="1" si="13"/>
        <v>0.15428571428571419</v>
      </c>
      <c r="Q77" s="3">
        <f t="shared" ca="1" si="13"/>
        <v>0</v>
      </c>
      <c r="R77" s="3">
        <f t="shared" ca="1" si="13"/>
        <v>0</v>
      </c>
      <c r="S77" s="3">
        <f t="shared" ca="1" si="13"/>
        <v>0</v>
      </c>
      <c r="T77" s="3">
        <f t="shared" ca="1" si="13"/>
        <v>0</v>
      </c>
      <c r="U77" s="3">
        <f t="shared" ca="1" si="13"/>
        <v>0</v>
      </c>
      <c r="V77" s="16"/>
    </row>
    <row r="78" spans="11:22" x14ac:dyDescent="0.25">
      <c r="K78" s="3">
        <v>48</v>
      </c>
      <c r="L78" s="3">
        <f t="shared" ca="1" si="13"/>
        <v>0.4</v>
      </c>
      <c r="M78" s="3">
        <f t="shared" ca="1" si="13"/>
        <v>0</v>
      </c>
      <c r="N78" s="3">
        <f t="shared" ca="1" si="13"/>
        <v>0.24000000000000005</v>
      </c>
      <c r="O78" s="3">
        <f t="shared" ca="1" si="13"/>
        <v>0.20571428571428563</v>
      </c>
      <c r="P78" s="3">
        <f t="shared" ca="1" si="13"/>
        <v>0.15428571428571419</v>
      </c>
      <c r="Q78" s="3">
        <f t="shared" ca="1" si="13"/>
        <v>0</v>
      </c>
      <c r="R78" s="3">
        <f t="shared" ca="1" si="13"/>
        <v>0</v>
      </c>
      <c r="S78" s="3">
        <f t="shared" ca="1" si="13"/>
        <v>0</v>
      </c>
      <c r="T78" s="3">
        <f t="shared" ca="1" si="13"/>
        <v>0</v>
      </c>
      <c r="U78" s="3">
        <f t="shared" ca="1" si="13"/>
        <v>0</v>
      </c>
      <c r="V78" s="16"/>
    </row>
    <row r="79" spans="11:22" x14ac:dyDescent="0.25">
      <c r="K79" s="3">
        <v>49</v>
      </c>
      <c r="L79" s="3">
        <f t="shared" ca="1" si="13"/>
        <v>0.4</v>
      </c>
      <c r="M79" s="3">
        <f t="shared" ca="1" si="13"/>
        <v>0</v>
      </c>
      <c r="N79" s="3">
        <f t="shared" ca="1" si="13"/>
        <v>0.24000000000000005</v>
      </c>
      <c r="O79" s="3">
        <f t="shared" ca="1" si="13"/>
        <v>0.20571428571428563</v>
      </c>
      <c r="P79" s="3">
        <f t="shared" ca="1" si="13"/>
        <v>0.15428571428571419</v>
      </c>
      <c r="Q79" s="3">
        <f t="shared" ca="1" si="13"/>
        <v>0</v>
      </c>
      <c r="R79" s="3">
        <f t="shared" ca="1" si="13"/>
        <v>0</v>
      </c>
      <c r="S79" s="3">
        <f t="shared" ca="1" si="13"/>
        <v>0</v>
      </c>
      <c r="T79" s="3">
        <f t="shared" ca="1" si="13"/>
        <v>0</v>
      </c>
      <c r="U79" s="3">
        <f t="shared" ca="1" si="13"/>
        <v>0</v>
      </c>
      <c r="V79" s="16"/>
    </row>
    <row r="80" spans="11:22" x14ac:dyDescent="0.25">
      <c r="K80" s="3">
        <v>50</v>
      </c>
      <c r="L80" s="3">
        <f t="shared" ca="1" si="13"/>
        <v>0.4</v>
      </c>
      <c r="M80" s="3">
        <f t="shared" ca="1" si="13"/>
        <v>0</v>
      </c>
      <c r="N80" s="3">
        <f t="shared" ca="1" si="13"/>
        <v>0.24000000000000005</v>
      </c>
      <c r="O80" s="3">
        <f t="shared" ca="1" si="13"/>
        <v>0.20571428571428563</v>
      </c>
      <c r="P80" s="3">
        <f t="shared" ca="1" si="13"/>
        <v>0.15428571428571419</v>
      </c>
      <c r="Q80" s="3">
        <f t="shared" ca="1" si="13"/>
        <v>0</v>
      </c>
      <c r="R80" s="3">
        <f t="shared" ca="1" si="13"/>
        <v>0</v>
      </c>
      <c r="S80" s="3">
        <f t="shared" ca="1" si="13"/>
        <v>0</v>
      </c>
      <c r="T80" s="3">
        <f t="shared" ca="1" si="13"/>
        <v>0</v>
      </c>
      <c r="U80" s="3">
        <f t="shared" ca="1" si="13"/>
        <v>0</v>
      </c>
      <c r="V80" s="16"/>
    </row>
    <row r="81" spans="11:22" x14ac:dyDescent="0.25">
      <c r="K81" s="3">
        <v>51</v>
      </c>
      <c r="L81" s="3">
        <f t="shared" ref="L81:U90" ca="1" si="14">IFERROR(IF(AND($K81&gt;VLOOKUP(L$30,$L$3:$U$12,9,FALSE),$K81&lt;1+VLOOKUP(L$30,$L$3:$U$12,10,FALSE)),VLOOKUP(L$30,$L$3:$U$12,8,FALSE),0),0)</f>
        <v>0.4</v>
      </c>
      <c r="M81" s="3">
        <f t="shared" ca="1" si="14"/>
        <v>0</v>
      </c>
      <c r="N81" s="3">
        <f t="shared" ca="1" si="14"/>
        <v>0.24000000000000005</v>
      </c>
      <c r="O81" s="3">
        <f t="shared" ca="1" si="14"/>
        <v>0.20571428571428563</v>
      </c>
      <c r="P81" s="3">
        <f t="shared" ca="1" si="14"/>
        <v>0.15428571428571419</v>
      </c>
      <c r="Q81" s="3">
        <f t="shared" ca="1" si="14"/>
        <v>0</v>
      </c>
      <c r="R81" s="3">
        <f t="shared" ca="1" si="14"/>
        <v>0</v>
      </c>
      <c r="S81" s="3">
        <f t="shared" ca="1" si="14"/>
        <v>0</v>
      </c>
      <c r="T81" s="3">
        <f t="shared" ca="1" si="14"/>
        <v>0</v>
      </c>
      <c r="U81" s="3">
        <f t="shared" ca="1" si="14"/>
        <v>0</v>
      </c>
      <c r="V81" s="16"/>
    </row>
    <row r="82" spans="11:22" x14ac:dyDescent="0.25">
      <c r="K82" s="3">
        <v>52</v>
      </c>
      <c r="L82" s="3">
        <f t="shared" ca="1" si="14"/>
        <v>0.4</v>
      </c>
      <c r="M82" s="3">
        <f t="shared" ca="1" si="14"/>
        <v>0</v>
      </c>
      <c r="N82" s="3">
        <f t="shared" ca="1" si="14"/>
        <v>0.24000000000000005</v>
      </c>
      <c r="O82" s="3">
        <f t="shared" ca="1" si="14"/>
        <v>0.20571428571428563</v>
      </c>
      <c r="P82" s="3">
        <f t="shared" ca="1" si="14"/>
        <v>0.15428571428571419</v>
      </c>
      <c r="Q82" s="3">
        <f t="shared" ca="1" si="14"/>
        <v>0</v>
      </c>
      <c r="R82" s="3">
        <f t="shared" ca="1" si="14"/>
        <v>0</v>
      </c>
      <c r="S82" s="3">
        <f t="shared" ca="1" si="14"/>
        <v>0</v>
      </c>
      <c r="T82" s="3">
        <f t="shared" ca="1" si="14"/>
        <v>0</v>
      </c>
      <c r="U82" s="3">
        <f t="shared" ca="1" si="14"/>
        <v>0</v>
      </c>
      <c r="V82" s="16"/>
    </row>
    <row r="83" spans="11:22" x14ac:dyDescent="0.25">
      <c r="K83" s="3">
        <v>53</v>
      </c>
      <c r="L83" s="3">
        <f t="shared" ca="1" si="14"/>
        <v>0.4</v>
      </c>
      <c r="M83" s="3">
        <f t="shared" ca="1" si="14"/>
        <v>0</v>
      </c>
      <c r="N83" s="3">
        <f t="shared" ca="1" si="14"/>
        <v>0.24000000000000005</v>
      </c>
      <c r="O83" s="3">
        <f t="shared" ca="1" si="14"/>
        <v>0.20571428571428563</v>
      </c>
      <c r="P83" s="3">
        <f t="shared" ca="1" si="14"/>
        <v>0.15428571428571419</v>
      </c>
      <c r="Q83" s="3">
        <f t="shared" ca="1" si="14"/>
        <v>0</v>
      </c>
      <c r="R83" s="3">
        <f t="shared" ca="1" si="14"/>
        <v>0</v>
      </c>
      <c r="S83" s="3">
        <f t="shared" ca="1" si="14"/>
        <v>0</v>
      </c>
      <c r="T83" s="3">
        <f t="shared" ca="1" si="14"/>
        <v>0</v>
      </c>
      <c r="U83" s="3">
        <f t="shared" ca="1" si="14"/>
        <v>0</v>
      </c>
      <c r="V83" s="16"/>
    </row>
    <row r="84" spans="11:22" x14ac:dyDescent="0.25">
      <c r="K84" s="3">
        <v>54</v>
      </c>
      <c r="L84" s="3">
        <f t="shared" ca="1" si="14"/>
        <v>0.4</v>
      </c>
      <c r="M84" s="3">
        <f t="shared" ca="1" si="14"/>
        <v>0</v>
      </c>
      <c r="N84" s="3">
        <f t="shared" ca="1" si="14"/>
        <v>0.24000000000000005</v>
      </c>
      <c r="O84" s="3">
        <f t="shared" ca="1" si="14"/>
        <v>0.20571428571428563</v>
      </c>
      <c r="P84" s="3">
        <f t="shared" ca="1" si="14"/>
        <v>0.15428571428571419</v>
      </c>
      <c r="Q84" s="3">
        <f t="shared" ca="1" si="14"/>
        <v>0</v>
      </c>
      <c r="R84" s="3">
        <f t="shared" ca="1" si="14"/>
        <v>0</v>
      </c>
      <c r="S84" s="3">
        <f t="shared" ca="1" si="14"/>
        <v>0</v>
      </c>
      <c r="T84" s="3">
        <f t="shared" ca="1" si="14"/>
        <v>0</v>
      </c>
      <c r="U84" s="3">
        <f t="shared" ca="1" si="14"/>
        <v>0</v>
      </c>
      <c r="V84" s="16"/>
    </row>
    <row r="85" spans="11:22" x14ac:dyDescent="0.25">
      <c r="K85" s="3">
        <v>55</v>
      </c>
      <c r="L85" s="3">
        <f t="shared" ca="1" si="14"/>
        <v>0.4</v>
      </c>
      <c r="M85" s="3">
        <f t="shared" ca="1" si="14"/>
        <v>0</v>
      </c>
      <c r="N85" s="3">
        <f t="shared" ca="1" si="14"/>
        <v>0.24000000000000005</v>
      </c>
      <c r="O85" s="3">
        <f t="shared" ca="1" si="14"/>
        <v>0.20571428571428563</v>
      </c>
      <c r="P85" s="3">
        <f t="shared" ca="1" si="14"/>
        <v>0.15428571428571419</v>
      </c>
      <c r="Q85" s="3">
        <f t="shared" ca="1" si="14"/>
        <v>0</v>
      </c>
      <c r="R85" s="3">
        <f t="shared" ca="1" si="14"/>
        <v>0</v>
      </c>
      <c r="S85" s="3">
        <f t="shared" ca="1" si="14"/>
        <v>0</v>
      </c>
      <c r="T85" s="3">
        <f t="shared" ca="1" si="14"/>
        <v>0</v>
      </c>
      <c r="U85" s="3">
        <f t="shared" ca="1" si="14"/>
        <v>0</v>
      </c>
      <c r="V85" s="16"/>
    </row>
    <row r="86" spans="11:22" x14ac:dyDescent="0.25">
      <c r="K86" s="3">
        <v>56</v>
      </c>
      <c r="L86" s="3">
        <f t="shared" ca="1" si="14"/>
        <v>0.4</v>
      </c>
      <c r="M86" s="3">
        <f t="shared" ca="1" si="14"/>
        <v>0</v>
      </c>
      <c r="N86" s="3">
        <f t="shared" ca="1" si="14"/>
        <v>0.24000000000000005</v>
      </c>
      <c r="O86" s="3">
        <f t="shared" ca="1" si="14"/>
        <v>0.20571428571428563</v>
      </c>
      <c r="P86" s="3">
        <f t="shared" ca="1" si="14"/>
        <v>0.15428571428571419</v>
      </c>
      <c r="Q86" s="3">
        <f t="shared" ca="1" si="14"/>
        <v>0</v>
      </c>
      <c r="R86" s="3">
        <f t="shared" ca="1" si="14"/>
        <v>0</v>
      </c>
      <c r="S86" s="3">
        <f t="shared" ca="1" si="14"/>
        <v>0</v>
      </c>
      <c r="T86" s="3">
        <f t="shared" ca="1" si="14"/>
        <v>0</v>
      </c>
      <c r="U86" s="3">
        <f t="shared" ca="1" si="14"/>
        <v>0</v>
      </c>
      <c r="V86" s="16"/>
    </row>
    <row r="87" spans="11:22" x14ac:dyDescent="0.25">
      <c r="K87" s="3">
        <v>57</v>
      </c>
      <c r="L87" s="3">
        <f t="shared" ca="1" si="14"/>
        <v>0.4</v>
      </c>
      <c r="M87" s="3">
        <f t="shared" ca="1" si="14"/>
        <v>0</v>
      </c>
      <c r="N87" s="3">
        <f t="shared" ca="1" si="14"/>
        <v>0.24000000000000005</v>
      </c>
      <c r="O87" s="3">
        <f t="shared" ca="1" si="14"/>
        <v>0.20571428571428563</v>
      </c>
      <c r="P87" s="3">
        <f t="shared" ca="1" si="14"/>
        <v>0.15428571428571419</v>
      </c>
      <c r="Q87" s="3">
        <f t="shared" ca="1" si="14"/>
        <v>0</v>
      </c>
      <c r="R87" s="3">
        <f t="shared" ca="1" si="14"/>
        <v>0</v>
      </c>
      <c r="S87" s="3">
        <f t="shared" ca="1" si="14"/>
        <v>0</v>
      </c>
      <c r="T87" s="3">
        <f t="shared" ca="1" si="14"/>
        <v>0</v>
      </c>
      <c r="U87" s="3">
        <f t="shared" ca="1" si="14"/>
        <v>0</v>
      </c>
      <c r="V87" s="16"/>
    </row>
    <row r="88" spans="11:22" x14ac:dyDescent="0.25">
      <c r="K88" s="3">
        <v>58</v>
      </c>
      <c r="L88" s="3">
        <f t="shared" ca="1" si="14"/>
        <v>0.4</v>
      </c>
      <c r="M88" s="3">
        <f t="shared" ca="1" si="14"/>
        <v>0</v>
      </c>
      <c r="N88" s="3">
        <f t="shared" ca="1" si="14"/>
        <v>0.24000000000000005</v>
      </c>
      <c r="O88" s="3">
        <f t="shared" ca="1" si="14"/>
        <v>0.20571428571428563</v>
      </c>
      <c r="P88" s="3">
        <f t="shared" ca="1" si="14"/>
        <v>0.15428571428571419</v>
      </c>
      <c r="Q88" s="3">
        <f t="shared" ca="1" si="14"/>
        <v>0</v>
      </c>
      <c r="R88" s="3">
        <f t="shared" ca="1" si="14"/>
        <v>0</v>
      </c>
      <c r="S88" s="3">
        <f t="shared" ca="1" si="14"/>
        <v>0</v>
      </c>
      <c r="T88" s="3">
        <f t="shared" ca="1" si="14"/>
        <v>0</v>
      </c>
      <c r="U88" s="3">
        <f t="shared" ca="1" si="14"/>
        <v>0</v>
      </c>
      <c r="V88" s="16"/>
    </row>
    <row r="89" spans="11:22" x14ac:dyDescent="0.25">
      <c r="K89" s="3">
        <v>59</v>
      </c>
      <c r="L89" s="3">
        <f t="shared" ca="1" si="14"/>
        <v>0.4</v>
      </c>
      <c r="M89" s="3">
        <f t="shared" ca="1" si="14"/>
        <v>0</v>
      </c>
      <c r="N89" s="3">
        <f t="shared" ca="1" si="14"/>
        <v>0.24000000000000005</v>
      </c>
      <c r="O89" s="3">
        <f t="shared" ca="1" si="14"/>
        <v>0.20571428571428563</v>
      </c>
      <c r="P89" s="3">
        <f t="shared" ca="1" si="14"/>
        <v>0.15428571428571419</v>
      </c>
      <c r="Q89" s="3">
        <f t="shared" ca="1" si="14"/>
        <v>0</v>
      </c>
      <c r="R89" s="3">
        <f t="shared" ca="1" si="14"/>
        <v>0</v>
      </c>
      <c r="S89" s="3">
        <f t="shared" ca="1" si="14"/>
        <v>0</v>
      </c>
      <c r="T89" s="3">
        <f t="shared" ca="1" si="14"/>
        <v>0</v>
      </c>
      <c r="U89" s="3">
        <f t="shared" ca="1" si="14"/>
        <v>0</v>
      </c>
      <c r="V89" s="16"/>
    </row>
    <row r="90" spans="11:22" x14ac:dyDescent="0.25">
      <c r="K90" s="3">
        <v>60</v>
      </c>
      <c r="L90" s="3">
        <f t="shared" ca="1" si="14"/>
        <v>0.4</v>
      </c>
      <c r="M90" s="3">
        <f t="shared" ca="1" si="14"/>
        <v>0</v>
      </c>
      <c r="N90" s="3">
        <f t="shared" ca="1" si="14"/>
        <v>0.24000000000000005</v>
      </c>
      <c r="O90" s="3">
        <f t="shared" ca="1" si="14"/>
        <v>0.20571428571428563</v>
      </c>
      <c r="P90" s="3">
        <f t="shared" ca="1" si="14"/>
        <v>0.15428571428571419</v>
      </c>
      <c r="Q90" s="3">
        <f t="shared" ca="1" si="14"/>
        <v>0</v>
      </c>
      <c r="R90" s="3">
        <f t="shared" ca="1" si="14"/>
        <v>0</v>
      </c>
      <c r="S90" s="3">
        <f t="shared" ca="1" si="14"/>
        <v>0</v>
      </c>
      <c r="T90" s="3">
        <f t="shared" ca="1" si="14"/>
        <v>0</v>
      </c>
      <c r="U90" s="3">
        <f t="shared" ca="1" si="14"/>
        <v>0</v>
      </c>
      <c r="V90" s="16"/>
    </row>
    <row r="91" spans="11:22" x14ac:dyDescent="0.25">
      <c r="K91" s="3">
        <v>61</v>
      </c>
      <c r="L91" s="3">
        <f t="shared" ref="L91:U100" ca="1" si="15">IFERROR(IF(AND($K91&gt;VLOOKUP(L$30,$L$3:$U$12,9,FALSE),$K91&lt;1+VLOOKUP(L$30,$L$3:$U$12,10,FALSE)),VLOOKUP(L$30,$L$3:$U$12,8,FALSE),0),0)</f>
        <v>0.4</v>
      </c>
      <c r="M91" s="3">
        <f t="shared" ca="1" si="15"/>
        <v>0</v>
      </c>
      <c r="N91" s="3">
        <f t="shared" ca="1" si="15"/>
        <v>0.24000000000000005</v>
      </c>
      <c r="O91" s="3">
        <f t="shared" ca="1" si="15"/>
        <v>0.20571428571428563</v>
      </c>
      <c r="P91" s="3">
        <f t="shared" ca="1" si="15"/>
        <v>0.15428571428571419</v>
      </c>
      <c r="Q91" s="3">
        <f t="shared" ca="1" si="15"/>
        <v>0</v>
      </c>
      <c r="R91" s="3">
        <f t="shared" ca="1" si="15"/>
        <v>0</v>
      </c>
      <c r="S91" s="3">
        <f t="shared" ca="1" si="15"/>
        <v>0</v>
      </c>
      <c r="T91" s="3">
        <f t="shared" ca="1" si="15"/>
        <v>0</v>
      </c>
      <c r="U91" s="3">
        <f t="shared" ca="1" si="15"/>
        <v>0</v>
      </c>
      <c r="V91" s="16"/>
    </row>
    <row r="92" spans="11:22" x14ac:dyDescent="0.25">
      <c r="K92" s="3">
        <v>62</v>
      </c>
      <c r="L92" s="3">
        <f t="shared" ca="1" si="15"/>
        <v>0.4</v>
      </c>
      <c r="M92" s="3">
        <f t="shared" ca="1" si="15"/>
        <v>0</v>
      </c>
      <c r="N92" s="3">
        <f t="shared" ca="1" si="15"/>
        <v>0.24000000000000005</v>
      </c>
      <c r="O92" s="3">
        <f t="shared" ca="1" si="15"/>
        <v>0.20571428571428563</v>
      </c>
      <c r="P92" s="3">
        <f t="shared" ca="1" si="15"/>
        <v>0.15428571428571419</v>
      </c>
      <c r="Q92" s="3">
        <f t="shared" ca="1" si="15"/>
        <v>0</v>
      </c>
      <c r="R92" s="3">
        <f t="shared" ca="1" si="15"/>
        <v>0</v>
      </c>
      <c r="S92" s="3">
        <f t="shared" ca="1" si="15"/>
        <v>0</v>
      </c>
      <c r="T92" s="3">
        <f t="shared" ca="1" si="15"/>
        <v>0</v>
      </c>
      <c r="U92" s="3">
        <f t="shared" ca="1" si="15"/>
        <v>0</v>
      </c>
      <c r="V92" s="16"/>
    </row>
    <row r="93" spans="11:22" x14ac:dyDescent="0.25">
      <c r="K93" s="3">
        <v>63</v>
      </c>
      <c r="L93" s="3">
        <f t="shared" ca="1" si="15"/>
        <v>0.4</v>
      </c>
      <c r="M93" s="3">
        <f t="shared" ca="1" si="15"/>
        <v>0</v>
      </c>
      <c r="N93" s="3">
        <f t="shared" ca="1" si="15"/>
        <v>0.24000000000000005</v>
      </c>
      <c r="O93" s="3">
        <f t="shared" ca="1" si="15"/>
        <v>0.20571428571428563</v>
      </c>
      <c r="P93" s="3">
        <f t="shared" ca="1" si="15"/>
        <v>0.15428571428571419</v>
      </c>
      <c r="Q93" s="3">
        <f t="shared" ca="1" si="15"/>
        <v>0</v>
      </c>
      <c r="R93" s="3">
        <f t="shared" ca="1" si="15"/>
        <v>0</v>
      </c>
      <c r="S93" s="3">
        <f t="shared" ca="1" si="15"/>
        <v>0</v>
      </c>
      <c r="T93" s="3">
        <f t="shared" ca="1" si="15"/>
        <v>0</v>
      </c>
      <c r="U93" s="3">
        <f t="shared" ca="1" si="15"/>
        <v>0</v>
      </c>
      <c r="V93" s="16"/>
    </row>
    <row r="94" spans="11:22" x14ac:dyDescent="0.25">
      <c r="K94" s="3">
        <v>64</v>
      </c>
      <c r="L94" s="3">
        <f t="shared" ca="1" si="15"/>
        <v>0.4</v>
      </c>
      <c r="M94" s="3">
        <f t="shared" ca="1" si="15"/>
        <v>0</v>
      </c>
      <c r="N94" s="3">
        <f t="shared" ca="1" si="15"/>
        <v>0.24000000000000005</v>
      </c>
      <c r="O94" s="3">
        <f t="shared" ca="1" si="15"/>
        <v>0.20571428571428563</v>
      </c>
      <c r="P94" s="3">
        <f t="shared" ca="1" si="15"/>
        <v>0.15428571428571419</v>
      </c>
      <c r="Q94" s="3">
        <f t="shared" ca="1" si="15"/>
        <v>0</v>
      </c>
      <c r="R94" s="3">
        <f t="shared" ca="1" si="15"/>
        <v>0</v>
      </c>
      <c r="S94" s="3">
        <f t="shared" ca="1" si="15"/>
        <v>0</v>
      </c>
      <c r="T94" s="3">
        <f t="shared" ca="1" si="15"/>
        <v>0</v>
      </c>
      <c r="U94" s="3">
        <f t="shared" ca="1" si="15"/>
        <v>0</v>
      </c>
      <c r="V94" s="16"/>
    </row>
    <row r="95" spans="11:22" x14ac:dyDescent="0.25">
      <c r="K95" s="3">
        <v>65</v>
      </c>
      <c r="L95" s="3">
        <f t="shared" ca="1" si="15"/>
        <v>0.4</v>
      </c>
      <c r="M95" s="3">
        <f t="shared" ca="1" si="15"/>
        <v>0</v>
      </c>
      <c r="N95" s="3">
        <f t="shared" ca="1" si="15"/>
        <v>0.24000000000000005</v>
      </c>
      <c r="O95" s="3">
        <f t="shared" ca="1" si="15"/>
        <v>0.20571428571428563</v>
      </c>
      <c r="P95" s="3">
        <f t="shared" ca="1" si="15"/>
        <v>0.15428571428571419</v>
      </c>
      <c r="Q95" s="3">
        <f t="shared" ca="1" si="15"/>
        <v>0</v>
      </c>
      <c r="R95" s="3">
        <f t="shared" ca="1" si="15"/>
        <v>0</v>
      </c>
      <c r="S95" s="3">
        <f t="shared" ca="1" si="15"/>
        <v>0</v>
      </c>
      <c r="T95" s="3">
        <f t="shared" ca="1" si="15"/>
        <v>0</v>
      </c>
      <c r="U95" s="3">
        <f t="shared" ca="1" si="15"/>
        <v>0</v>
      </c>
      <c r="V95" s="16"/>
    </row>
    <row r="96" spans="11:22" x14ac:dyDescent="0.25">
      <c r="K96" s="3">
        <v>66</v>
      </c>
      <c r="L96" s="3">
        <f t="shared" ca="1" si="15"/>
        <v>0.4</v>
      </c>
      <c r="M96" s="3">
        <f t="shared" ca="1" si="15"/>
        <v>0</v>
      </c>
      <c r="N96" s="3">
        <f t="shared" ca="1" si="15"/>
        <v>0.24000000000000005</v>
      </c>
      <c r="O96" s="3">
        <f t="shared" ca="1" si="15"/>
        <v>0.20571428571428563</v>
      </c>
      <c r="P96" s="3">
        <f t="shared" ca="1" si="15"/>
        <v>0.15428571428571419</v>
      </c>
      <c r="Q96" s="3">
        <f t="shared" ca="1" si="15"/>
        <v>0</v>
      </c>
      <c r="R96" s="3">
        <f t="shared" ca="1" si="15"/>
        <v>0</v>
      </c>
      <c r="S96" s="3">
        <f t="shared" ca="1" si="15"/>
        <v>0</v>
      </c>
      <c r="T96" s="3">
        <f t="shared" ca="1" si="15"/>
        <v>0</v>
      </c>
      <c r="U96" s="3">
        <f t="shared" ca="1" si="15"/>
        <v>0</v>
      </c>
      <c r="V96" s="16"/>
    </row>
    <row r="97" spans="11:22" x14ac:dyDescent="0.25">
      <c r="K97" s="3">
        <v>67</v>
      </c>
      <c r="L97" s="3">
        <f t="shared" ca="1" si="15"/>
        <v>0.4</v>
      </c>
      <c r="M97" s="3">
        <f t="shared" ca="1" si="15"/>
        <v>0</v>
      </c>
      <c r="N97" s="3">
        <f t="shared" ca="1" si="15"/>
        <v>0.24000000000000005</v>
      </c>
      <c r="O97" s="3">
        <f t="shared" ca="1" si="15"/>
        <v>0.20571428571428563</v>
      </c>
      <c r="P97" s="3">
        <f t="shared" ca="1" si="15"/>
        <v>0.15428571428571419</v>
      </c>
      <c r="Q97" s="3">
        <f t="shared" ca="1" si="15"/>
        <v>0</v>
      </c>
      <c r="R97" s="3">
        <f t="shared" ca="1" si="15"/>
        <v>0</v>
      </c>
      <c r="S97" s="3">
        <f t="shared" ca="1" si="15"/>
        <v>0</v>
      </c>
      <c r="T97" s="3">
        <f t="shared" ca="1" si="15"/>
        <v>0</v>
      </c>
      <c r="U97" s="3">
        <f t="shared" ca="1" si="15"/>
        <v>0</v>
      </c>
      <c r="V97" s="16"/>
    </row>
    <row r="98" spans="11:22" x14ac:dyDescent="0.25">
      <c r="K98" s="3">
        <v>68</v>
      </c>
      <c r="L98" s="3">
        <f t="shared" ca="1" si="15"/>
        <v>0.4</v>
      </c>
      <c r="M98" s="3">
        <f t="shared" ca="1" si="15"/>
        <v>0</v>
      </c>
      <c r="N98" s="3">
        <f t="shared" ca="1" si="15"/>
        <v>0.24000000000000005</v>
      </c>
      <c r="O98" s="3">
        <f t="shared" ca="1" si="15"/>
        <v>0.20571428571428563</v>
      </c>
      <c r="P98" s="3">
        <f t="shared" ca="1" si="15"/>
        <v>0.15428571428571419</v>
      </c>
      <c r="Q98" s="3">
        <f t="shared" ca="1" si="15"/>
        <v>0</v>
      </c>
      <c r="R98" s="3">
        <f t="shared" ca="1" si="15"/>
        <v>0</v>
      </c>
      <c r="S98" s="3">
        <f t="shared" ca="1" si="15"/>
        <v>0</v>
      </c>
      <c r="T98" s="3">
        <f t="shared" ca="1" si="15"/>
        <v>0</v>
      </c>
      <c r="U98" s="3">
        <f t="shared" ca="1" si="15"/>
        <v>0</v>
      </c>
      <c r="V98" s="16"/>
    </row>
    <row r="99" spans="11:22" x14ac:dyDescent="0.25">
      <c r="K99" s="3">
        <v>69</v>
      </c>
      <c r="L99" s="3">
        <f t="shared" ca="1" si="15"/>
        <v>0.4</v>
      </c>
      <c r="M99" s="3">
        <f t="shared" ca="1" si="15"/>
        <v>0</v>
      </c>
      <c r="N99" s="3">
        <f t="shared" ca="1" si="15"/>
        <v>0.24000000000000005</v>
      </c>
      <c r="O99" s="3">
        <f t="shared" ca="1" si="15"/>
        <v>0.20571428571428563</v>
      </c>
      <c r="P99" s="3">
        <f t="shared" ca="1" si="15"/>
        <v>0.15428571428571419</v>
      </c>
      <c r="Q99" s="3">
        <f t="shared" ca="1" si="15"/>
        <v>0</v>
      </c>
      <c r="R99" s="3">
        <f t="shared" ca="1" si="15"/>
        <v>0</v>
      </c>
      <c r="S99" s="3">
        <f t="shared" ca="1" si="15"/>
        <v>0</v>
      </c>
      <c r="T99" s="3">
        <f t="shared" ca="1" si="15"/>
        <v>0</v>
      </c>
      <c r="U99" s="3">
        <f t="shared" ca="1" si="15"/>
        <v>0</v>
      </c>
      <c r="V99" s="16"/>
    </row>
    <row r="100" spans="11:22" x14ac:dyDescent="0.25">
      <c r="K100" s="3">
        <v>70</v>
      </c>
      <c r="L100" s="3">
        <f t="shared" ca="1" si="15"/>
        <v>0.4</v>
      </c>
      <c r="M100" s="3">
        <f t="shared" ca="1" si="15"/>
        <v>0</v>
      </c>
      <c r="N100" s="3">
        <f t="shared" ca="1" si="15"/>
        <v>0.24000000000000005</v>
      </c>
      <c r="O100" s="3">
        <f t="shared" ca="1" si="15"/>
        <v>0.20571428571428563</v>
      </c>
      <c r="P100" s="3">
        <f t="shared" ca="1" si="15"/>
        <v>0.15428571428571419</v>
      </c>
      <c r="Q100" s="3">
        <f t="shared" ca="1" si="15"/>
        <v>0</v>
      </c>
      <c r="R100" s="3">
        <f t="shared" ca="1" si="15"/>
        <v>0</v>
      </c>
      <c r="S100" s="3">
        <f t="shared" ca="1" si="15"/>
        <v>0</v>
      </c>
      <c r="T100" s="3">
        <f t="shared" ca="1" si="15"/>
        <v>0</v>
      </c>
      <c r="U100" s="3">
        <f t="shared" ca="1" si="15"/>
        <v>0</v>
      </c>
      <c r="V100" s="16"/>
    </row>
    <row r="101" spans="11:22" x14ac:dyDescent="0.25">
      <c r="K101" s="3">
        <v>71</v>
      </c>
      <c r="L101" s="3">
        <f t="shared" ref="L101:U110" ca="1" si="16">IFERROR(IF(AND($K101&gt;VLOOKUP(L$30,$L$3:$U$12,9,FALSE),$K101&lt;1+VLOOKUP(L$30,$L$3:$U$12,10,FALSE)),VLOOKUP(L$30,$L$3:$U$12,8,FALSE),0),0)</f>
        <v>0.4</v>
      </c>
      <c r="M101" s="3">
        <f t="shared" ca="1" si="16"/>
        <v>0</v>
      </c>
      <c r="N101" s="3">
        <f t="shared" ca="1" si="16"/>
        <v>0.24000000000000005</v>
      </c>
      <c r="O101" s="3">
        <f t="shared" ca="1" si="16"/>
        <v>0.20571428571428563</v>
      </c>
      <c r="P101" s="3">
        <f t="shared" ca="1" si="16"/>
        <v>0.15428571428571419</v>
      </c>
      <c r="Q101" s="3">
        <f t="shared" ca="1" si="16"/>
        <v>0</v>
      </c>
      <c r="R101" s="3">
        <f t="shared" ca="1" si="16"/>
        <v>0</v>
      </c>
      <c r="S101" s="3">
        <f t="shared" ca="1" si="16"/>
        <v>0</v>
      </c>
      <c r="T101" s="3">
        <f t="shared" ca="1" si="16"/>
        <v>0</v>
      </c>
      <c r="U101" s="3">
        <f t="shared" ca="1" si="16"/>
        <v>0</v>
      </c>
      <c r="V101" s="16"/>
    </row>
    <row r="102" spans="11:22" x14ac:dyDescent="0.25">
      <c r="K102" s="3">
        <v>72</v>
      </c>
      <c r="L102" s="3">
        <f t="shared" ca="1" si="16"/>
        <v>0.4</v>
      </c>
      <c r="M102" s="3">
        <f t="shared" ca="1" si="16"/>
        <v>0</v>
      </c>
      <c r="N102" s="3">
        <f t="shared" ca="1" si="16"/>
        <v>0.24000000000000005</v>
      </c>
      <c r="O102" s="3">
        <f t="shared" ca="1" si="16"/>
        <v>0.20571428571428563</v>
      </c>
      <c r="P102" s="3">
        <f t="shared" ca="1" si="16"/>
        <v>0.15428571428571419</v>
      </c>
      <c r="Q102" s="3">
        <f t="shared" ca="1" si="16"/>
        <v>0</v>
      </c>
      <c r="R102" s="3">
        <f t="shared" ca="1" si="16"/>
        <v>0</v>
      </c>
      <c r="S102" s="3">
        <f t="shared" ca="1" si="16"/>
        <v>0</v>
      </c>
      <c r="T102" s="3">
        <f t="shared" ca="1" si="16"/>
        <v>0</v>
      </c>
      <c r="U102" s="3">
        <f t="shared" ca="1" si="16"/>
        <v>0</v>
      </c>
      <c r="V102" s="16"/>
    </row>
    <row r="103" spans="11:22" x14ac:dyDescent="0.25">
      <c r="K103" s="3">
        <v>73</v>
      </c>
      <c r="L103" s="3">
        <f t="shared" ca="1" si="16"/>
        <v>0.4</v>
      </c>
      <c r="M103" s="3">
        <f t="shared" ca="1" si="16"/>
        <v>0</v>
      </c>
      <c r="N103" s="3">
        <f t="shared" ca="1" si="16"/>
        <v>0.24000000000000005</v>
      </c>
      <c r="O103" s="3">
        <f t="shared" ca="1" si="16"/>
        <v>0.20571428571428563</v>
      </c>
      <c r="P103" s="3">
        <f t="shared" ca="1" si="16"/>
        <v>0.15428571428571419</v>
      </c>
      <c r="Q103" s="3">
        <f t="shared" ca="1" si="16"/>
        <v>0</v>
      </c>
      <c r="R103" s="3">
        <f t="shared" ca="1" si="16"/>
        <v>0</v>
      </c>
      <c r="S103" s="3">
        <f t="shared" ca="1" si="16"/>
        <v>0</v>
      </c>
      <c r="T103" s="3">
        <f t="shared" ca="1" si="16"/>
        <v>0</v>
      </c>
      <c r="U103" s="3">
        <f t="shared" ca="1" si="16"/>
        <v>0</v>
      </c>
      <c r="V103" s="16"/>
    </row>
    <row r="104" spans="11:22" x14ac:dyDescent="0.25">
      <c r="K104" s="3">
        <v>74</v>
      </c>
      <c r="L104" s="3">
        <f t="shared" ca="1" si="16"/>
        <v>0.4</v>
      </c>
      <c r="M104" s="3">
        <f t="shared" ca="1" si="16"/>
        <v>0</v>
      </c>
      <c r="N104" s="3">
        <f t="shared" ca="1" si="16"/>
        <v>0.24000000000000005</v>
      </c>
      <c r="O104" s="3">
        <f t="shared" ca="1" si="16"/>
        <v>0.20571428571428563</v>
      </c>
      <c r="P104" s="3">
        <f t="shared" ca="1" si="16"/>
        <v>0.15428571428571419</v>
      </c>
      <c r="Q104" s="3">
        <f t="shared" ca="1" si="16"/>
        <v>0</v>
      </c>
      <c r="R104" s="3">
        <f t="shared" ca="1" si="16"/>
        <v>0</v>
      </c>
      <c r="S104" s="3">
        <f t="shared" ca="1" si="16"/>
        <v>0</v>
      </c>
      <c r="T104" s="3">
        <f t="shared" ca="1" si="16"/>
        <v>0</v>
      </c>
      <c r="U104" s="3">
        <f t="shared" ca="1" si="16"/>
        <v>0</v>
      </c>
      <c r="V104" s="16"/>
    </row>
    <row r="105" spans="11:22" x14ac:dyDescent="0.25">
      <c r="K105" s="3">
        <v>75</v>
      </c>
      <c r="L105" s="3">
        <f t="shared" ca="1" si="16"/>
        <v>0.4</v>
      </c>
      <c r="M105" s="3">
        <f t="shared" ca="1" si="16"/>
        <v>0</v>
      </c>
      <c r="N105" s="3">
        <f t="shared" ca="1" si="16"/>
        <v>0.24000000000000005</v>
      </c>
      <c r="O105" s="3">
        <f t="shared" ca="1" si="16"/>
        <v>0.20571428571428563</v>
      </c>
      <c r="P105" s="3">
        <f t="shared" ca="1" si="16"/>
        <v>0.15428571428571419</v>
      </c>
      <c r="Q105" s="3">
        <f t="shared" ca="1" si="16"/>
        <v>0</v>
      </c>
      <c r="R105" s="3">
        <f t="shared" ca="1" si="16"/>
        <v>0</v>
      </c>
      <c r="S105" s="3">
        <f t="shared" ca="1" si="16"/>
        <v>0</v>
      </c>
      <c r="T105" s="3">
        <f t="shared" ca="1" si="16"/>
        <v>0</v>
      </c>
      <c r="U105" s="3">
        <f t="shared" ca="1" si="16"/>
        <v>0</v>
      </c>
      <c r="V105" s="16"/>
    </row>
    <row r="106" spans="11:22" x14ac:dyDescent="0.25">
      <c r="K106" s="3">
        <v>76</v>
      </c>
      <c r="L106" s="3">
        <f t="shared" ca="1" si="16"/>
        <v>0.4</v>
      </c>
      <c r="M106" s="3">
        <f t="shared" ca="1" si="16"/>
        <v>0</v>
      </c>
      <c r="N106" s="3">
        <f t="shared" ca="1" si="16"/>
        <v>0.24000000000000005</v>
      </c>
      <c r="O106" s="3">
        <f t="shared" ca="1" si="16"/>
        <v>0.20571428571428563</v>
      </c>
      <c r="P106" s="3">
        <f t="shared" ca="1" si="16"/>
        <v>0.15428571428571419</v>
      </c>
      <c r="Q106" s="3">
        <f t="shared" ca="1" si="16"/>
        <v>0</v>
      </c>
      <c r="R106" s="3">
        <f t="shared" ca="1" si="16"/>
        <v>0</v>
      </c>
      <c r="S106" s="3">
        <f t="shared" ca="1" si="16"/>
        <v>0</v>
      </c>
      <c r="T106" s="3">
        <f t="shared" ca="1" si="16"/>
        <v>0</v>
      </c>
      <c r="U106" s="3">
        <f t="shared" ca="1" si="16"/>
        <v>0</v>
      </c>
      <c r="V106" s="16"/>
    </row>
    <row r="107" spans="11:22" x14ac:dyDescent="0.25">
      <c r="K107" s="3">
        <v>77</v>
      </c>
      <c r="L107" s="3">
        <f t="shared" ca="1" si="16"/>
        <v>0.4</v>
      </c>
      <c r="M107" s="3">
        <f t="shared" ca="1" si="16"/>
        <v>0</v>
      </c>
      <c r="N107" s="3">
        <f t="shared" ca="1" si="16"/>
        <v>0.24000000000000005</v>
      </c>
      <c r="O107" s="3">
        <f t="shared" ca="1" si="16"/>
        <v>0.20571428571428563</v>
      </c>
      <c r="P107" s="3">
        <f t="shared" ca="1" si="16"/>
        <v>0.15428571428571419</v>
      </c>
      <c r="Q107" s="3">
        <f t="shared" ca="1" si="16"/>
        <v>0</v>
      </c>
      <c r="R107" s="3">
        <f t="shared" ca="1" si="16"/>
        <v>0</v>
      </c>
      <c r="S107" s="3">
        <f t="shared" ca="1" si="16"/>
        <v>0</v>
      </c>
      <c r="T107" s="3">
        <f t="shared" ca="1" si="16"/>
        <v>0</v>
      </c>
      <c r="U107" s="3">
        <f t="shared" ca="1" si="16"/>
        <v>0</v>
      </c>
      <c r="V107" s="16"/>
    </row>
    <row r="108" spans="11:22" x14ac:dyDescent="0.25">
      <c r="K108" s="3">
        <v>78</v>
      </c>
      <c r="L108" s="3">
        <f t="shared" ca="1" si="16"/>
        <v>0.4</v>
      </c>
      <c r="M108" s="3">
        <f t="shared" ca="1" si="16"/>
        <v>0</v>
      </c>
      <c r="N108" s="3">
        <f t="shared" ca="1" si="16"/>
        <v>0.24000000000000005</v>
      </c>
      <c r="O108" s="3">
        <f t="shared" ca="1" si="16"/>
        <v>0.20571428571428563</v>
      </c>
      <c r="P108" s="3">
        <f t="shared" ca="1" si="16"/>
        <v>0.15428571428571419</v>
      </c>
      <c r="Q108" s="3">
        <f t="shared" ca="1" si="16"/>
        <v>0</v>
      </c>
      <c r="R108" s="3">
        <f t="shared" ca="1" si="16"/>
        <v>0</v>
      </c>
      <c r="S108" s="3">
        <f t="shared" ca="1" si="16"/>
        <v>0</v>
      </c>
      <c r="T108" s="3">
        <f t="shared" ca="1" si="16"/>
        <v>0</v>
      </c>
      <c r="U108" s="3">
        <f t="shared" ca="1" si="16"/>
        <v>0</v>
      </c>
      <c r="V108" s="16"/>
    </row>
    <row r="109" spans="11:22" x14ac:dyDescent="0.25">
      <c r="K109" s="3">
        <v>79</v>
      </c>
      <c r="L109" s="3">
        <f t="shared" ca="1" si="16"/>
        <v>0.4</v>
      </c>
      <c r="M109" s="3">
        <f t="shared" ca="1" si="16"/>
        <v>0</v>
      </c>
      <c r="N109" s="3">
        <f t="shared" ca="1" si="16"/>
        <v>0.24000000000000005</v>
      </c>
      <c r="O109" s="3">
        <f t="shared" ca="1" si="16"/>
        <v>0.20571428571428563</v>
      </c>
      <c r="P109" s="3">
        <f t="shared" ca="1" si="16"/>
        <v>0.15428571428571419</v>
      </c>
      <c r="Q109" s="3">
        <f t="shared" ca="1" si="16"/>
        <v>0</v>
      </c>
      <c r="R109" s="3">
        <f t="shared" ca="1" si="16"/>
        <v>0</v>
      </c>
      <c r="S109" s="3">
        <f t="shared" ca="1" si="16"/>
        <v>0</v>
      </c>
      <c r="T109" s="3">
        <f t="shared" ca="1" si="16"/>
        <v>0</v>
      </c>
      <c r="U109" s="3">
        <f t="shared" ca="1" si="16"/>
        <v>0</v>
      </c>
      <c r="V109" s="16"/>
    </row>
    <row r="110" spans="11:22" x14ac:dyDescent="0.25">
      <c r="K110" s="3">
        <v>80</v>
      </c>
      <c r="L110" s="3">
        <f t="shared" ca="1" si="16"/>
        <v>0.4</v>
      </c>
      <c r="M110" s="3">
        <f t="shared" ca="1" si="16"/>
        <v>0</v>
      </c>
      <c r="N110" s="3">
        <f t="shared" ca="1" si="16"/>
        <v>0.24000000000000005</v>
      </c>
      <c r="O110" s="3">
        <f t="shared" ca="1" si="16"/>
        <v>0.20571428571428563</v>
      </c>
      <c r="P110" s="3">
        <f t="shared" ca="1" si="16"/>
        <v>0.15428571428571419</v>
      </c>
      <c r="Q110" s="3">
        <f t="shared" ca="1" si="16"/>
        <v>0</v>
      </c>
      <c r="R110" s="3">
        <f t="shared" ca="1" si="16"/>
        <v>0</v>
      </c>
      <c r="S110" s="3">
        <f t="shared" ca="1" si="16"/>
        <v>0</v>
      </c>
      <c r="T110" s="3">
        <f t="shared" ca="1" si="16"/>
        <v>0</v>
      </c>
      <c r="U110" s="3">
        <f t="shared" ca="1" si="16"/>
        <v>0</v>
      </c>
      <c r="V110" s="16"/>
    </row>
    <row r="111" spans="11:22" x14ac:dyDescent="0.25">
      <c r="K111" s="3">
        <v>81</v>
      </c>
      <c r="L111" s="3">
        <f t="shared" ref="L111:U120" ca="1" si="17">IFERROR(IF(AND($K111&gt;VLOOKUP(L$30,$L$3:$U$12,9,FALSE),$K111&lt;1+VLOOKUP(L$30,$L$3:$U$12,10,FALSE)),VLOOKUP(L$30,$L$3:$U$12,8,FALSE),0),0)</f>
        <v>0.4</v>
      </c>
      <c r="M111" s="3">
        <f t="shared" ca="1" si="17"/>
        <v>0</v>
      </c>
      <c r="N111" s="3">
        <f t="shared" ca="1" si="17"/>
        <v>0.24000000000000005</v>
      </c>
      <c r="O111" s="3">
        <f t="shared" ca="1" si="17"/>
        <v>0.20571428571428563</v>
      </c>
      <c r="P111" s="3">
        <f t="shared" ca="1" si="17"/>
        <v>0.15428571428571419</v>
      </c>
      <c r="Q111" s="3">
        <f t="shared" ca="1" si="17"/>
        <v>0</v>
      </c>
      <c r="R111" s="3">
        <f t="shared" ca="1" si="17"/>
        <v>0</v>
      </c>
      <c r="S111" s="3">
        <f t="shared" ca="1" si="17"/>
        <v>0</v>
      </c>
      <c r="T111" s="3">
        <f t="shared" ca="1" si="17"/>
        <v>0</v>
      </c>
      <c r="U111" s="3">
        <f t="shared" ca="1" si="17"/>
        <v>0</v>
      </c>
      <c r="V111" s="16"/>
    </row>
    <row r="112" spans="11:22" x14ac:dyDescent="0.25">
      <c r="K112" s="3">
        <v>82</v>
      </c>
      <c r="L112" s="3">
        <f t="shared" ca="1" si="17"/>
        <v>0.4</v>
      </c>
      <c r="M112" s="3">
        <f t="shared" ca="1" si="17"/>
        <v>0</v>
      </c>
      <c r="N112" s="3">
        <f t="shared" ca="1" si="17"/>
        <v>0.24000000000000005</v>
      </c>
      <c r="O112" s="3">
        <f t="shared" ca="1" si="17"/>
        <v>0</v>
      </c>
      <c r="P112" s="3">
        <f t="shared" ca="1" si="17"/>
        <v>0</v>
      </c>
      <c r="Q112" s="3">
        <f t="shared" ca="1" si="17"/>
        <v>0.20571428571428563</v>
      </c>
      <c r="R112" s="3">
        <f t="shared" ca="1" si="17"/>
        <v>0.15428571428571419</v>
      </c>
      <c r="S112" s="3">
        <f t="shared" ca="1" si="17"/>
        <v>0</v>
      </c>
      <c r="T112" s="3">
        <f t="shared" ca="1" si="17"/>
        <v>0</v>
      </c>
      <c r="U112" s="3">
        <f t="shared" ca="1" si="17"/>
        <v>0</v>
      </c>
      <c r="V112" s="16"/>
    </row>
    <row r="113" spans="11:22" x14ac:dyDescent="0.25">
      <c r="K113" s="3">
        <v>83</v>
      </c>
      <c r="L113" s="3">
        <f t="shared" ca="1" si="17"/>
        <v>0.4</v>
      </c>
      <c r="M113" s="3">
        <f t="shared" ca="1" si="17"/>
        <v>0</v>
      </c>
      <c r="N113" s="3">
        <f t="shared" ca="1" si="17"/>
        <v>0.24000000000000005</v>
      </c>
      <c r="O113" s="3">
        <f t="shared" ca="1" si="17"/>
        <v>0</v>
      </c>
      <c r="P113" s="3">
        <f t="shared" ca="1" si="17"/>
        <v>0</v>
      </c>
      <c r="Q113" s="3">
        <f t="shared" ca="1" si="17"/>
        <v>0.20571428571428563</v>
      </c>
      <c r="R113" s="3">
        <f t="shared" ca="1" si="17"/>
        <v>0.15428571428571419</v>
      </c>
      <c r="S113" s="3">
        <f t="shared" ca="1" si="17"/>
        <v>0</v>
      </c>
      <c r="T113" s="3">
        <f t="shared" ca="1" si="17"/>
        <v>0</v>
      </c>
      <c r="U113" s="3">
        <f t="shared" ca="1" si="17"/>
        <v>0</v>
      </c>
      <c r="V113" s="16"/>
    </row>
    <row r="114" spans="11:22" x14ac:dyDescent="0.25">
      <c r="K114" s="3">
        <v>84</v>
      </c>
      <c r="L114" s="3">
        <f t="shared" ca="1" si="17"/>
        <v>0.4</v>
      </c>
      <c r="M114" s="3">
        <f t="shared" ca="1" si="17"/>
        <v>0</v>
      </c>
      <c r="N114" s="3">
        <f t="shared" ca="1" si="17"/>
        <v>0.24000000000000005</v>
      </c>
      <c r="O114" s="3">
        <f t="shared" ca="1" si="17"/>
        <v>0</v>
      </c>
      <c r="P114" s="3">
        <f t="shared" ca="1" si="17"/>
        <v>0</v>
      </c>
      <c r="Q114" s="3">
        <f t="shared" ca="1" si="17"/>
        <v>0.20571428571428563</v>
      </c>
      <c r="R114" s="3">
        <f t="shared" ca="1" si="17"/>
        <v>0.15428571428571419</v>
      </c>
      <c r="S114" s="3">
        <f t="shared" ca="1" si="17"/>
        <v>0</v>
      </c>
      <c r="T114" s="3">
        <f t="shared" ca="1" si="17"/>
        <v>0</v>
      </c>
      <c r="U114" s="3">
        <f t="shared" ca="1" si="17"/>
        <v>0</v>
      </c>
      <c r="V114" s="16"/>
    </row>
    <row r="115" spans="11:22" x14ac:dyDescent="0.25">
      <c r="K115" s="3">
        <v>85</v>
      </c>
      <c r="L115" s="3">
        <f t="shared" ca="1" si="17"/>
        <v>0.4</v>
      </c>
      <c r="M115" s="3">
        <f t="shared" ca="1" si="17"/>
        <v>0</v>
      </c>
      <c r="N115" s="3">
        <f t="shared" ca="1" si="17"/>
        <v>0.24000000000000005</v>
      </c>
      <c r="O115" s="3">
        <f t="shared" ca="1" si="17"/>
        <v>0</v>
      </c>
      <c r="P115" s="3">
        <f t="shared" ca="1" si="17"/>
        <v>0</v>
      </c>
      <c r="Q115" s="3">
        <f t="shared" ca="1" si="17"/>
        <v>0.20571428571428563</v>
      </c>
      <c r="R115" s="3">
        <f t="shared" ca="1" si="17"/>
        <v>0.15428571428571419</v>
      </c>
      <c r="S115" s="3">
        <f t="shared" ca="1" si="17"/>
        <v>0</v>
      </c>
      <c r="T115" s="3">
        <f t="shared" ca="1" si="17"/>
        <v>0</v>
      </c>
      <c r="U115" s="3">
        <f t="shared" ca="1" si="17"/>
        <v>0</v>
      </c>
      <c r="V115" s="16"/>
    </row>
    <row r="116" spans="11:22" x14ac:dyDescent="0.25">
      <c r="K116" s="3">
        <v>86</v>
      </c>
      <c r="L116" s="3">
        <f t="shared" ca="1" si="17"/>
        <v>0.4</v>
      </c>
      <c r="M116" s="3">
        <f t="shared" ca="1" si="17"/>
        <v>0</v>
      </c>
      <c r="N116" s="3">
        <f t="shared" ca="1" si="17"/>
        <v>0.24000000000000005</v>
      </c>
      <c r="O116" s="3">
        <f t="shared" ca="1" si="17"/>
        <v>0</v>
      </c>
      <c r="P116" s="3">
        <f t="shared" ca="1" si="17"/>
        <v>0</v>
      </c>
      <c r="Q116" s="3">
        <f t="shared" ca="1" si="17"/>
        <v>0.20571428571428563</v>
      </c>
      <c r="R116" s="3">
        <f t="shared" ca="1" si="17"/>
        <v>0.15428571428571419</v>
      </c>
      <c r="S116" s="3">
        <f t="shared" ca="1" si="17"/>
        <v>0</v>
      </c>
      <c r="T116" s="3">
        <f t="shared" ca="1" si="17"/>
        <v>0</v>
      </c>
      <c r="U116" s="3">
        <f t="shared" ca="1" si="17"/>
        <v>0</v>
      </c>
      <c r="V116" s="16"/>
    </row>
    <row r="117" spans="11:22" x14ac:dyDescent="0.25">
      <c r="K117" s="3">
        <v>87</v>
      </c>
      <c r="L117" s="3">
        <f t="shared" ca="1" si="17"/>
        <v>0.4</v>
      </c>
      <c r="M117" s="3">
        <f t="shared" ca="1" si="17"/>
        <v>0</v>
      </c>
      <c r="N117" s="3">
        <f t="shared" ca="1" si="17"/>
        <v>0.24000000000000005</v>
      </c>
      <c r="O117" s="3">
        <f t="shared" ca="1" si="17"/>
        <v>0</v>
      </c>
      <c r="P117" s="3">
        <f t="shared" ca="1" si="17"/>
        <v>0</v>
      </c>
      <c r="Q117" s="3">
        <f t="shared" ca="1" si="17"/>
        <v>0.20571428571428563</v>
      </c>
      <c r="R117" s="3">
        <f t="shared" ca="1" si="17"/>
        <v>0.15428571428571419</v>
      </c>
      <c r="S117" s="3">
        <f t="shared" ca="1" si="17"/>
        <v>0</v>
      </c>
      <c r="T117" s="3">
        <f t="shared" ca="1" si="17"/>
        <v>0</v>
      </c>
      <c r="U117" s="3">
        <f t="shared" ca="1" si="17"/>
        <v>0</v>
      </c>
      <c r="V117" s="16"/>
    </row>
    <row r="118" spans="11:22" x14ac:dyDescent="0.25">
      <c r="K118" s="3">
        <v>88</v>
      </c>
      <c r="L118" s="3">
        <f t="shared" ca="1" si="17"/>
        <v>0.4</v>
      </c>
      <c r="M118" s="3">
        <f t="shared" ca="1" si="17"/>
        <v>0</v>
      </c>
      <c r="N118" s="3">
        <f t="shared" ca="1" si="17"/>
        <v>0.24000000000000005</v>
      </c>
      <c r="O118" s="3">
        <f t="shared" ca="1" si="17"/>
        <v>0</v>
      </c>
      <c r="P118" s="3">
        <f t="shared" ca="1" si="17"/>
        <v>0</v>
      </c>
      <c r="Q118" s="3">
        <f t="shared" ca="1" si="17"/>
        <v>0.20571428571428563</v>
      </c>
      <c r="R118" s="3">
        <f t="shared" ca="1" si="17"/>
        <v>0.15428571428571419</v>
      </c>
      <c r="S118" s="3">
        <f t="shared" ca="1" si="17"/>
        <v>0</v>
      </c>
      <c r="T118" s="3">
        <f t="shared" ca="1" si="17"/>
        <v>0</v>
      </c>
      <c r="U118" s="3">
        <f t="shared" ca="1" si="17"/>
        <v>0</v>
      </c>
      <c r="V118" s="16"/>
    </row>
    <row r="119" spans="11:22" x14ac:dyDescent="0.25">
      <c r="K119" s="3">
        <v>89</v>
      </c>
      <c r="L119" s="3">
        <f t="shared" ca="1" si="17"/>
        <v>0.4</v>
      </c>
      <c r="M119" s="3">
        <f t="shared" ca="1" si="17"/>
        <v>0</v>
      </c>
      <c r="N119" s="3">
        <f t="shared" ca="1" si="17"/>
        <v>0.24000000000000005</v>
      </c>
      <c r="O119" s="3">
        <f t="shared" ca="1" si="17"/>
        <v>0</v>
      </c>
      <c r="P119" s="3">
        <f t="shared" ca="1" si="17"/>
        <v>0</v>
      </c>
      <c r="Q119" s="3">
        <f t="shared" ca="1" si="17"/>
        <v>0.20571428571428563</v>
      </c>
      <c r="R119" s="3">
        <f t="shared" ca="1" si="17"/>
        <v>0.15428571428571419</v>
      </c>
      <c r="S119" s="3">
        <f t="shared" ca="1" si="17"/>
        <v>0</v>
      </c>
      <c r="T119" s="3">
        <f t="shared" ca="1" si="17"/>
        <v>0</v>
      </c>
      <c r="U119" s="3">
        <f t="shared" ca="1" si="17"/>
        <v>0</v>
      </c>
      <c r="V119" s="16"/>
    </row>
    <row r="120" spans="11:22" x14ac:dyDescent="0.25">
      <c r="K120" s="3">
        <v>90</v>
      </c>
      <c r="L120" s="3">
        <f t="shared" ca="1" si="17"/>
        <v>0.4</v>
      </c>
      <c r="M120" s="3">
        <f t="shared" ca="1" si="17"/>
        <v>0</v>
      </c>
      <c r="N120" s="3">
        <f t="shared" ca="1" si="17"/>
        <v>0.24000000000000005</v>
      </c>
      <c r="O120" s="3">
        <f t="shared" ca="1" si="17"/>
        <v>0</v>
      </c>
      <c r="P120" s="3">
        <f t="shared" ca="1" si="17"/>
        <v>0</v>
      </c>
      <c r="Q120" s="3">
        <f t="shared" ca="1" si="17"/>
        <v>0.20571428571428563</v>
      </c>
      <c r="R120" s="3">
        <f t="shared" ca="1" si="17"/>
        <v>0.15428571428571419</v>
      </c>
      <c r="S120" s="3">
        <f t="shared" ca="1" si="17"/>
        <v>0</v>
      </c>
      <c r="T120" s="3">
        <f t="shared" ca="1" si="17"/>
        <v>0</v>
      </c>
      <c r="U120" s="3">
        <f t="shared" ca="1" si="17"/>
        <v>0</v>
      </c>
      <c r="V120" s="16"/>
    </row>
    <row r="121" spans="11:22" x14ac:dyDescent="0.25">
      <c r="K121" s="3">
        <v>91</v>
      </c>
      <c r="L121" s="3">
        <f t="shared" ref="L121:U129" ca="1" si="18">IFERROR(IF(AND($K121&gt;VLOOKUP(L$30,$L$3:$U$12,9,FALSE),$K121&lt;1+VLOOKUP(L$30,$L$3:$U$12,10,FALSE)),VLOOKUP(L$30,$L$3:$U$12,8,FALSE),0),0)</f>
        <v>0.4</v>
      </c>
      <c r="M121" s="3">
        <f t="shared" ca="1" si="18"/>
        <v>0</v>
      </c>
      <c r="N121" s="3">
        <f t="shared" ca="1" si="18"/>
        <v>0.24000000000000005</v>
      </c>
      <c r="O121" s="3">
        <f t="shared" ca="1" si="18"/>
        <v>0</v>
      </c>
      <c r="P121" s="3">
        <f t="shared" ca="1" si="18"/>
        <v>0</v>
      </c>
      <c r="Q121" s="3">
        <f t="shared" ca="1" si="18"/>
        <v>0.20571428571428563</v>
      </c>
      <c r="R121" s="3">
        <f t="shared" ca="1" si="18"/>
        <v>0.15428571428571419</v>
      </c>
      <c r="S121" s="3">
        <f t="shared" ca="1" si="18"/>
        <v>0</v>
      </c>
      <c r="T121" s="3">
        <f t="shared" ca="1" si="18"/>
        <v>0</v>
      </c>
      <c r="U121" s="3">
        <f t="shared" ca="1" si="18"/>
        <v>0</v>
      </c>
      <c r="V121" s="16"/>
    </row>
    <row r="122" spans="11:22" x14ac:dyDescent="0.25">
      <c r="K122" s="3">
        <v>92</v>
      </c>
      <c r="L122" s="3">
        <f t="shared" ca="1" si="18"/>
        <v>0.4</v>
      </c>
      <c r="M122" s="3">
        <f t="shared" ca="1" si="18"/>
        <v>0</v>
      </c>
      <c r="N122" s="3">
        <f t="shared" ca="1" si="18"/>
        <v>0.24000000000000005</v>
      </c>
      <c r="O122" s="3">
        <f t="shared" ca="1" si="18"/>
        <v>0</v>
      </c>
      <c r="P122" s="3">
        <f t="shared" ca="1" si="18"/>
        <v>0</v>
      </c>
      <c r="Q122" s="3">
        <f t="shared" ca="1" si="18"/>
        <v>0.20571428571428563</v>
      </c>
      <c r="R122" s="3">
        <f t="shared" ca="1" si="18"/>
        <v>0.15428571428571419</v>
      </c>
      <c r="S122" s="3">
        <f t="shared" ca="1" si="18"/>
        <v>0</v>
      </c>
      <c r="T122" s="3">
        <f t="shared" ca="1" si="18"/>
        <v>0</v>
      </c>
      <c r="U122" s="3">
        <f t="shared" ca="1" si="18"/>
        <v>0</v>
      </c>
      <c r="V122" s="16"/>
    </row>
    <row r="123" spans="11:22" x14ac:dyDescent="0.25">
      <c r="K123" s="3">
        <v>93</v>
      </c>
      <c r="L123" s="3">
        <f t="shared" ca="1" si="18"/>
        <v>0.4</v>
      </c>
      <c r="M123" s="3">
        <f t="shared" ca="1" si="18"/>
        <v>0</v>
      </c>
      <c r="N123" s="3">
        <f t="shared" ca="1" si="18"/>
        <v>0.24000000000000005</v>
      </c>
      <c r="O123" s="3">
        <f t="shared" ca="1" si="18"/>
        <v>0</v>
      </c>
      <c r="P123" s="3">
        <f t="shared" ca="1" si="18"/>
        <v>0</v>
      </c>
      <c r="Q123" s="3">
        <f t="shared" ca="1" si="18"/>
        <v>0.20571428571428563</v>
      </c>
      <c r="R123" s="3">
        <f t="shared" ca="1" si="18"/>
        <v>0.15428571428571419</v>
      </c>
      <c r="S123" s="3">
        <f t="shared" ca="1" si="18"/>
        <v>0</v>
      </c>
      <c r="T123" s="3">
        <f t="shared" ca="1" si="18"/>
        <v>0</v>
      </c>
      <c r="U123" s="3">
        <f t="shared" ca="1" si="18"/>
        <v>0</v>
      </c>
      <c r="V123" s="16"/>
    </row>
    <row r="124" spans="11:22" x14ac:dyDescent="0.25">
      <c r="K124" s="3">
        <v>94</v>
      </c>
      <c r="L124" s="3">
        <f t="shared" ca="1" si="18"/>
        <v>0.4</v>
      </c>
      <c r="M124" s="3">
        <f t="shared" ca="1" si="18"/>
        <v>0</v>
      </c>
      <c r="N124" s="3">
        <f t="shared" ca="1" si="18"/>
        <v>0.24000000000000005</v>
      </c>
      <c r="O124" s="3">
        <f t="shared" ca="1" si="18"/>
        <v>0</v>
      </c>
      <c r="P124" s="3">
        <f t="shared" ca="1" si="18"/>
        <v>0</v>
      </c>
      <c r="Q124" s="3">
        <f t="shared" ca="1" si="18"/>
        <v>0.20571428571428563</v>
      </c>
      <c r="R124" s="3">
        <f t="shared" ca="1" si="18"/>
        <v>0.15428571428571419</v>
      </c>
      <c r="S124" s="3">
        <f t="shared" ca="1" si="18"/>
        <v>0</v>
      </c>
      <c r="T124" s="3">
        <f t="shared" ca="1" si="18"/>
        <v>0</v>
      </c>
      <c r="U124" s="3">
        <f t="shared" ca="1" si="18"/>
        <v>0</v>
      </c>
      <c r="V124" s="16"/>
    </row>
    <row r="125" spans="11:22" x14ac:dyDescent="0.25">
      <c r="K125" s="3">
        <v>95</v>
      </c>
      <c r="L125" s="3">
        <f t="shared" ca="1" si="18"/>
        <v>0.4</v>
      </c>
      <c r="M125" s="3">
        <f t="shared" ca="1" si="18"/>
        <v>0</v>
      </c>
      <c r="N125" s="3">
        <f t="shared" ca="1" si="18"/>
        <v>0.24000000000000005</v>
      </c>
      <c r="O125" s="3">
        <f t="shared" ca="1" si="18"/>
        <v>0</v>
      </c>
      <c r="P125" s="3">
        <f t="shared" ca="1" si="18"/>
        <v>0</v>
      </c>
      <c r="Q125" s="3">
        <f t="shared" ca="1" si="18"/>
        <v>0.20571428571428563</v>
      </c>
      <c r="R125" s="3">
        <f t="shared" ca="1" si="18"/>
        <v>0.15428571428571419</v>
      </c>
      <c r="S125" s="3">
        <f t="shared" ca="1" si="18"/>
        <v>0</v>
      </c>
      <c r="T125" s="3">
        <f t="shared" ca="1" si="18"/>
        <v>0</v>
      </c>
      <c r="U125" s="3">
        <f t="shared" ca="1" si="18"/>
        <v>0</v>
      </c>
      <c r="V125" s="16"/>
    </row>
    <row r="126" spans="11:22" x14ac:dyDescent="0.25">
      <c r="K126" s="3">
        <v>96</v>
      </c>
      <c r="L126" s="3">
        <f t="shared" ca="1" si="18"/>
        <v>0.4</v>
      </c>
      <c r="M126" s="3">
        <f t="shared" ca="1" si="18"/>
        <v>0</v>
      </c>
      <c r="N126" s="3">
        <f t="shared" ca="1" si="18"/>
        <v>0.24000000000000005</v>
      </c>
      <c r="O126" s="3">
        <f t="shared" ca="1" si="18"/>
        <v>0</v>
      </c>
      <c r="P126" s="3">
        <f t="shared" ca="1" si="18"/>
        <v>0</v>
      </c>
      <c r="Q126" s="3">
        <f t="shared" ca="1" si="18"/>
        <v>0.20571428571428563</v>
      </c>
      <c r="R126" s="3">
        <f t="shared" ca="1" si="18"/>
        <v>0.15428571428571419</v>
      </c>
      <c r="S126" s="3">
        <f t="shared" ca="1" si="18"/>
        <v>0</v>
      </c>
      <c r="T126" s="3">
        <f t="shared" ca="1" si="18"/>
        <v>0</v>
      </c>
      <c r="U126" s="3">
        <f t="shared" ca="1" si="18"/>
        <v>0</v>
      </c>
      <c r="V126" s="16"/>
    </row>
    <row r="127" spans="11:22" x14ac:dyDescent="0.25">
      <c r="K127" s="3">
        <v>97</v>
      </c>
      <c r="L127" s="3">
        <f t="shared" ca="1" si="18"/>
        <v>0.4</v>
      </c>
      <c r="M127" s="3">
        <f t="shared" ca="1" si="18"/>
        <v>0</v>
      </c>
      <c r="N127" s="3">
        <f t="shared" ca="1" si="18"/>
        <v>0.24000000000000005</v>
      </c>
      <c r="O127" s="3">
        <f t="shared" ca="1" si="18"/>
        <v>0</v>
      </c>
      <c r="P127" s="3">
        <f t="shared" ca="1" si="18"/>
        <v>0</v>
      </c>
      <c r="Q127" s="3">
        <f t="shared" ca="1" si="18"/>
        <v>0.20571428571428563</v>
      </c>
      <c r="R127" s="3">
        <f t="shared" ca="1" si="18"/>
        <v>0.15428571428571419</v>
      </c>
      <c r="S127" s="3">
        <f t="shared" ca="1" si="18"/>
        <v>0</v>
      </c>
      <c r="T127" s="3">
        <f t="shared" ca="1" si="18"/>
        <v>0</v>
      </c>
      <c r="U127" s="3">
        <f t="shared" ca="1" si="18"/>
        <v>0</v>
      </c>
      <c r="V127" s="16"/>
    </row>
    <row r="128" spans="11:22" x14ac:dyDescent="0.25">
      <c r="K128" s="3">
        <v>98</v>
      </c>
      <c r="L128" s="3">
        <f t="shared" ca="1" si="18"/>
        <v>0.4</v>
      </c>
      <c r="M128" s="3">
        <f t="shared" ca="1" si="18"/>
        <v>0</v>
      </c>
      <c r="N128" s="3">
        <f t="shared" ca="1" si="18"/>
        <v>0.24000000000000005</v>
      </c>
      <c r="O128" s="3">
        <f t="shared" ca="1" si="18"/>
        <v>0</v>
      </c>
      <c r="P128" s="3">
        <f t="shared" ca="1" si="18"/>
        <v>0</v>
      </c>
      <c r="Q128" s="3">
        <f t="shared" ca="1" si="18"/>
        <v>0.20571428571428563</v>
      </c>
      <c r="R128" s="3">
        <f t="shared" ca="1" si="18"/>
        <v>0.15428571428571419</v>
      </c>
      <c r="S128" s="3">
        <f t="shared" ca="1" si="18"/>
        <v>0</v>
      </c>
      <c r="T128" s="3">
        <f t="shared" ca="1" si="18"/>
        <v>0</v>
      </c>
      <c r="U128" s="3">
        <f t="shared" ca="1" si="18"/>
        <v>0</v>
      </c>
      <c r="V128" s="16"/>
    </row>
    <row r="129" spans="11:22" x14ac:dyDescent="0.25">
      <c r="K129" s="3">
        <v>99</v>
      </c>
      <c r="L129" s="3">
        <f t="shared" ca="1" si="18"/>
        <v>0.4</v>
      </c>
      <c r="M129" s="3">
        <f t="shared" ca="1" si="18"/>
        <v>0</v>
      </c>
      <c r="N129" s="3">
        <f t="shared" ca="1" si="18"/>
        <v>0.24000000000000005</v>
      </c>
      <c r="O129" s="3">
        <f t="shared" ca="1" si="18"/>
        <v>0</v>
      </c>
      <c r="P129" s="3">
        <f t="shared" ca="1" si="18"/>
        <v>0</v>
      </c>
      <c r="Q129" s="3">
        <f t="shared" ca="1" si="18"/>
        <v>0.20571428571428563</v>
      </c>
      <c r="R129" s="3">
        <f t="shared" ca="1" si="18"/>
        <v>0.15428571428571419</v>
      </c>
      <c r="S129" s="3">
        <f t="shared" ca="1" si="18"/>
        <v>0</v>
      </c>
      <c r="T129" s="3">
        <f t="shared" ca="1" si="18"/>
        <v>0</v>
      </c>
      <c r="U129" s="3">
        <f t="shared" ca="1" si="18"/>
        <v>0</v>
      </c>
      <c r="V129" s="16"/>
    </row>
    <row r="130" spans="11:22" x14ac:dyDescent="0.25">
      <c r="K130" s="3">
        <v>100</v>
      </c>
      <c r="L130" s="3">
        <f ca="1">L129</f>
        <v>0.4</v>
      </c>
      <c r="M130" s="3">
        <f t="shared" ref="M130:U130" ca="1" si="19">M129</f>
        <v>0</v>
      </c>
      <c r="N130" s="3">
        <f t="shared" ca="1" si="19"/>
        <v>0.24000000000000005</v>
      </c>
      <c r="O130" s="3">
        <f t="shared" ca="1" si="19"/>
        <v>0</v>
      </c>
      <c r="P130" s="3">
        <f t="shared" ca="1" si="19"/>
        <v>0</v>
      </c>
      <c r="Q130" s="3">
        <f t="shared" ca="1" si="19"/>
        <v>0.20571428571428563</v>
      </c>
      <c r="R130" s="3">
        <f t="shared" ca="1" si="19"/>
        <v>0.15428571428571419</v>
      </c>
      <c r="S130" s="3">
        <f t="shared" ca="1" si="19"/>
        <v>0</v>
      </c>
      <c r="T130" s="3">
        <f t="shared" ca="1" si="19"/>
        <v>0</v>
      </c>
      <c r="U130" s="3">
        <f t="shared" ca="1" si="19"/>
        <v>0</v>
      </c>
    </row>
  </sheetData>
  <sheetProtection sheet="1" scenarios="1" selectLockedCells="1"/>
  <mergeCells count="2">
    <mergeCell ref="B2:C2"/>
    <mergeCell ref="B1:C1"/>
  </mergeCells>
  <conditionalFormatting sqref="C14">
    <cfRule type="expression" dxfId="0" priority="1">
      <formula>$C$14&lt;&gt;100%</formula>
    </cfRule>
  </conditionalFormatting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Directions</vt:lpstr>
      <vt:lpstr>Values &amp; Chart</vt:lpstr>
      <vt:lpstr>Section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Owens</dc:creator>
  <cp:lastModifiedBy>Stephanie</cp:lastModifiedBy>
  <dcterms:created xsi:type="dcterms:W3CDTF">2015-04-16T16:22:49Z</dcterms:created>
  <dcterms:modified xsi:type="dcterms:W3CDTF">2015-06-16T21:51:16Z</dcterms:modified>
</cp:coreProperties>
</file>